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.1" sheetId="1" r:id="rId1"/>
    <sheet name="стр.2_3" sheetId="2" r:id="rId2"/>
    <sheet name="стр.4_5" sheetId="3" r:id="rId3"/>
  </sheets>
  <definedNames>
    <definedName name="_xlnm.Print_Area" localSheetId="0">'стр.1'!$A$1:$DD$48</definedName>
    <definedName name="_xlnm.Print_Area" localSheetId="1">'стр.2_3'!$A$1:$DD$76</definedName>
    <definedName name="_xlnm.Print_Titles" localSheetId="1">'стр.2_3'!$4:$4</definedName>
    <definedName name="_xlnm.Print_Area" localSheetId="2">'стр.4_5'!$A$1:$DD$146</definedName>
    <definedName name="_xlnm.Print_Titles" localSheetId="2">'стр.4_5'!$5:$6</definedName>
  </definedNames>
  <calcPr fullCalcOnLoad="1"/>
</workbook>
</file>

<file path=xl/sharedStrings.xml><?xml version="1.0" encoding="utf-8"?>
<sst xmlns="http://schemas.openxmlformats.org/spreadsheetml/2006/main" count="292" uniqueCount="184">
  <si>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</si>
  <si>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</si>
  <si>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</si>
  <si>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</si>
  <si>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</si>
  <si>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(Форма)</t>
  </si>
  <si>
    <t>Согласовано: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</si>
  <si>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</si>
  <si>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</si>
  <si>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</si>
  <si>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</si>
  <si>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</si>
  <si>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>18</t>
  </si>
  <si>
    <t xml:space="preserve"> год</t>
  </si>
  <si>
    <t>и плановый период 2019-2020 гг.</t>
  </si>
  <si>
    <t>КОДЫ</t>
  </si>
  <si>
    <t>Форма по КФД</t>
  </si>
  <si>
    <t>"</t>
  </si>
  <si>
    <t>01</t>
  </si>
  <si>
    <t xml:space="preserve"> г.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</si>
  <si>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</si>
  <si>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</si>
  <si>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10 "Ручеек" Клинцы  Брянской обл.</t>
  </si>
  <si>
    <t>по ОКПО</t>
  </si>
  <si>
    <t>30328057</t>
  </si>
  <si>
    <t>ИНН/КПП</t>
  </si>
  <si>
    <t>3203007310/324101001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</si>
  <si>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</si>
  <si>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</si>
  <si>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</si>
  <si>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</si>
  <si>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</si>
  <si>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</si>
  <si>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</si>
  <si>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пер Богунского Полка -2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</si>
  <si>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</si>
  <si>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</si>
  <si>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</si>
  <si>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</si>
  <si>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</si>
  <si>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</si>
  <si>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</si>
  <si>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</si>
  <si>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</si>
  <si>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</si>
  <si>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</si>
  <si>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</si>
  <si>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</si>
  <si>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</si>
  <si>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</si>
  <si>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</si>
  <si>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</si>
  <si>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</si>
  <si>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</si>
  <si>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</si>
  <si>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</si>
  <si>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</si>
  <si>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</si>
  <si>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</si>
  <si>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</si>
  <si>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</si>
  <si>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</si>
  <si>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</si>
  <si>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</si>
  <si>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</si>
  <si>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</si>
  <si>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</si>
  <si>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</si>
  <si>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</si>
  <si>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</si>
  <si>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</si>
  <si>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</si>
  <si>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</si>
  <si>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</si>
  <si>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</si>
  <si>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</si>
  <si>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</si>
  <si>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</si>
  <si>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</si>
  <si>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</si>
  <si>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</si>
  <si>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</si>
  <si>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городского округа,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</si>
  <si>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</si>
  <si>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</si>
  <si>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</si>
  <si>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</si>
  <si>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</si>
  <si>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</si>
  <si>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</si>
  <si>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</si>
  <si>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</si>
  <si>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</si>
  <si>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</si>
  <si>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</si>
  <si>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</si>
  <si>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</si>
  <si>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</si>
  <si>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</si>
  <si>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</si>
  <si>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</si>
  <si>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</si>
  <si>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</si>
  <si>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</si>
  <si>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</si>
  <si>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</si>
  <si>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</si>
  <si>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</si>
  <si>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</si>
  <si>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</si>
  <si>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</si>
  <si>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 xml:space="preserve">Код
дополнительнойклассификации </t>
  </si>
  <si>
    <t>2018 текущий финансовый год</t>
  </si>
  <si>
    <t>первый год планового периода 2019</t>
  </si>
  <si>
    <t>второй год планового периода 2020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</si>
  <si>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</si>
  <si>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</si>
  <si>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</si>
  <si>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муниципального задания</t>
  </si>
  <si>
    <t>средства местного бюджета</t>
  </si>
  <si>
    <t>средства областного бюджета</t>
  </si>
  <si>
    <t xml:space="preserve">в том числе: 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</si>
  <si>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</si>
  <si>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№2</t>
  </si>
  <si>
    <t>Субсидии на иные цели (целевые субсидии), всего: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</si>
  <si>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</si>
  <si>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</si>
  <si>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Поступления от иной приносящей доход деятельности, всего: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</si>
  <si>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</si>
  <si>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</si>
  <si>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</si>
  <si>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Пособия по социальной помощи населению</t>
  </si>
  <si>
    <t>спонсорская помощь</t>
  </si>
  <si>
    <t>Прочие поступления(родительская плата)</t>
  </si>
  <si>
    <t>Планируемый остаток средств на конец планируемого года</t>
  </si>
  <si>
    <t>Выплаты, всего:</t>
  </si>
  <si>
    <t>за счет субсидий на выполнение муниципального задания</t>
  </si>
  <si>
    <t xml:space="preserve">     услуга №1( реализация основных общеобразовательных программ дошкольного образования) </t>
  </si>
  <si>
    <t>Заработная плата</t>
  </si>
  <si>
    <t>12110</t>
  </si>
  <si>
    <t>за счет целевых субсидий</t>
  </si>
  <si>
    <t>за счет средств от оказания платных услуг</t>
  </si>
  <si>
    <t>Прочие выплаты</t>
  </si>
  <si>
    <t>12120</t>
  </si>
  <si>
    <t>Начисления на выплаты по оплате труда</t>
  </si>
  <si>
    <t>12130</t>
  </si>
  <si>
    <t>Услуги связи</t>
  </si>
  <si>
    <t>12210</t>
  </si>
  <si>
    <t>за счет субсидий на выполнение муниципального задания(местный бюджет)</t>
  </si>
  <si>
    <t>Транспортные услуги</t>
  </si>
  <si>
    <t>12220</t>
  </si>
  <si>
    <t>Коммунальные услуги</t>
  </si>
  <si>
    <t>12230</t>
  </si>
  <si>
    <t>Работы, услуги по содержанию имущества</t>
  </si>
  <si>
    <t>12250</t>
  </si>
  <si>
    <t>Прочие работы, услуги</t>
  </si>
  <si>
    <t>12261</t>
  </si>
  <si>
    <t>12620</t>
  </si>
  <si>
    <t>за счет субвенции</t>
  </si>
  <si>
    <t>Прочие расходы</t>
  </si>
  <si>
    <t>12901</t>
  </si>
  <si>
    <t>12902</t>
  </si>
  <si>
    <t>Поступление нефинансовых активов, всего</t>
  </si>
  <si>
    <t>прочие поступления(родительская плата)</t>
  </si>
  <si>
    <t>Увеличение стоимости основных средств</t>
  </si>
  <si>
    <t>13100</t>
  </si>
  <si>
    <t>спонсорские средства</t>
  </si>
  <si>
    <t>Увеличение стоимости материальных запасов</t>
  </si>
  <si>
    <t>13401</t>
  </si>
  <si>
    <t>13402</t>
  </si>
  <si>
    <t xml:space="preserve">Руководитель муниципального бюджетного учреждения Д/С № </t>
  </si>
  <si>
    <t xml:space="preserve"> Заведующая МБДОУ </t>
  </si>
  <si>
    <t>Авраменко ЕТ</t>
  </si>
  <si>
    <t>(подпись)</t>
  </si>
  <si>
    <t>(расшифровка подписи)</t>
  </si>
  <si>
    <t>(Главный бухгалтер)</t>
  </si>
  <si>
    <t>Корпачева Е А</t>
  </si>
  <si>
    <t>Исполнитель</t>
  </si>
  <si>
    <t>Азаренко Н А</t>
  </si>
  <si>
    <t>тел.</t>
  </si>
  <si>
    <t>4-15-22</t>
  </si>
  <si>
    <t>29</t>
  </si>
  <si>
    <t>12</t>
  </si>
  <si>
    <t>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</si>
</sst>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20"/>
      <name val="Times New Roman"/>
      <family val="1"/>
    </font>
    <font>
      <b/>
      <i/>
      <sz val="11"/>
      <name val="Times New Roman"/>
      <family val="1"/>
    </font>
    <font>
      <b/>
      <sz val="11"/>
      <color indexed="5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top"/>
    </xf>
    <xf numFmtId="166" fontId="2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6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left"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top"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6" fontId="2" fillId="0" borderId="3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166" fontId="2" fillId="0" borderId="2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Fill="1" applyBorder="1" applyAlignment="1">
      <alignment horizontal="center" vertical="top"/>
    </xf>
    <xf numFmtId="164" fontId="6" fillId="0" borderId="0" xfId="0" applyFont="1" applyAlignment="1">
      <alignment horizontal="center"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horizontal="justify"/>
    </xf>
    <xf numFmtId="164" fontId="6" fillId="0" borderId="0" xfId="0" applyFont="1" applyBorder="1" applyAlignment="1">
      <alignment horizontal="center" wrapText="1"/>
    </xf>
    <xf numFmtId="164" fontId="2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horizontal="left"/>
    </xf>
    <xf numFmtId="164" fontId="6" fillId="0" borderId="5" xfId="0" applyFont="1" applyBorder="1" applyAlignment="1">
      <alignment horizontal="left" vertical="top" wrapText="1"/>
    </xf>
    <xf numFmtId="164" fontId="6" fillId="0" borderId="6" xfId="0" applyFont="1" applyFill="1" applyBorder="1" applyAlignment="1">
      <alignment horizontal="center" vertical="top"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left" vertical="top" wrapText="1"/>
    </xf>
    <xf numFmtId="164" fontId="2" fillId="0" borderId="6" xfId="0" applyFont="1" applyFill="1" applyBorder="1" applyAlignment="1">
      <alignment horizontal="center" vertical="top"/>
    </xf>
    <xf numFmtId="164" fontId="2" fillId="0" borderId="4" xfId="0" applyFont="1" applyBorder="1" applyAlignment="1">
      <alignment horizontal="left"/>
    </xf>
    <xf numFmtId="164" fontId="2" fillId="0" borderId="5" xfId="0" applyFont="1" applyBorder="1" applyAlignment="1">
      <alignment horizontal="left" vertical="top" wrapText="1"/>
    </xf>
    <xf numFmtId="164" fontId="2" fillId="0" borderId="8" xfId="0" applyFont="1" applyBorder="1" applyAlignment="1">
      <alignment horizontal="left" vertical="top" wrapText="1" indent="2"/>
    </xf>
    <xf numFmtId="164" fontId="2" fillId="0" borderId="2" xfId="0" applyFont="1" applyFill="1" applyBorder="1" applyAlignment="1">
      <alignment horizontal="center" vertical="top"/>
    </xf>
    <xf numFmtId="164" fontId="2" fillId="0" borderId="7" xfId="0" applyFont="1" applyBorder="1" applyAlignment="1">
      <alignment horizontal="left" wrapText="1" indent="2"/>
    </xf>
    <xf numFmtId="164" fontId="6" fillId="0" borderId="2" xfId="0" applyFont="1" applyFill="1" applyBorder="1" applyAlignment="1">
      <alignment horizontal="center" vertical="top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left" vertical="top" wrapText="1"/>
    </xf>
    <xf numFmtId="164" fontId="2" fillId="0" borderId="7" xfId="0" applyFont="1" applyBorder="1" applyAlignment="1">
      <alignment horizontal="left" wrapText="1" indent="4"/>
    </xf>
    <xf numFmtId="164" fontId="2" fillId="0" borderId="7" xfId="0" applyFont="1" applyBorder="1" applyAlignment="1">
      <alignment horizontal="left" wrapText="1" indent="3"/>
    </xf>
    <xf numFmtId="164" fontId="2" fillId="0" borderId="7" xfId="0" applyFont="1" applyBorder="1" applyAlignment="1">
      <alignment horizontal="left" wrapText="1"/>
    </xf>
    <xf numFmtId="164" fontId="6" fillId="0" borderId="0" xfId="0" applyFont="1" applyAlignment="1">
      <alignment horizontal="center" wrapText="1"/>
    </xf>
    <xf numFmtId="164" fontId="4" fillId="0" borderId="2" xfId="0" applyFont="1" applyBorder="1" applyAlignment="1">
      <alignment horizontal="center" vertical="top" wrapText="1"/>
    </xf>
    <xf numFmtId="164" fontId="2" fillId="0" borderId="9" xfId="0" applyFont="1" applyBorder="1" applyAlignment="1">
      <alignment vertical="top" wrapText="1"/>
    </xf>
    <xf numFmtId="164" fontId="2" fillId="0" borderId="11" xfId="0" applyFont="1" applyBorder="1" applyAlignment="1">
      <alignment vertical="top" wrapText="1"/>
    </xf>
    <xf numFmtId="164" fontId="2" fillId="0" borderId="10" xfId="0" applyFont="1" applyBorder="1" applyAlignment="1">
      <alignment vertical="top" wrapText="1"/>
    </xf>
    <xf numFmtId="164" fontId="4" fillId="0" borderId="3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left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Font="1" applyBorder="1" applyAlignment="1">
      <alignment horizontal="center" vertical="top"/>
    </xf>
    <xf numFmtId="164" fontId="6" fillId="0" borderId="2" xfId="0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Font="1" applyBorder="1" applyAlignment="1">
      <alignment horizontal="center" vertical="top"/>
    </xf>
    <xf numFmtId="164" fontId="4" fillId="0" borderId="2" xfId="0" applyFont="1" applyBorder="1" applyAlignment="1">
      <alignment horizontal="left" vertical="top" wrapText="1"/>
    </xf>
    <xf numFmtId="164" fontId="7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left" wrapText="1" indent="3"/>
    </xf>
    <xf numFmtId="164" fontId="6" fillId="0" borderId="0" xfId="0" applyFont="1" applyAlignment="1">
      <alignment horizontal="left"/>
    </xf>
    <xf numFmtId="164" fontId="4" fillId="0" borderId="2" xfId="0" applyFont="1" applyBorder="1" applyAlignment="1">
      <alignment horizontal="left" wrapText="1"/>
    </xf>
    <xf numFmtId="164" fontId="2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left" wrapText="1"/>
    </xf>
    <xf numFmtId="164" fontId="2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left" vertical="top" wrapText="1" indent="3"/>
    </xf>
    <xf numFmtId="164" fontId="2" fillId="0" borderId="4" xfId="0" applyFont="1" applyBorder="1" applyAlignment="1">
      <alignment horizontal="center" wrapText="1"/>
    </xf>
    <xf numFmtId="164" fontId="6" fillId="0" borderId="4" xfId="0" applyFont="1" applyBorder="1" applyAlignment="1">
      <alignment horizontal="center" wrapText="1"/>
    </xf>
    <xf numFmtId="166" fontId="6" fillId="0" borderId="4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2" xfId="0" applyFont="1" applyBorder="1" applyAlignment="1">
      <alignment horizontal="center" wrapText="1"/>
    </xf>
    <xf numFmtId="164" fontId="7" fillId="0" borderId="5" xfId="0" applyFont="1" applyBorder="1" applyAlignment="1">
      <alignment horizontal="left" vertical="top" wrapText="1"/>
    </xf>
    <xf numFmtId="164" fontId="8" fillId="0" borderId="2" xfId="0" applyFont="1" applyBorder="1" applyAlignment="1">
      <alignment horizontal="center" vertical="top"/>
    </xf>
    <xf numFmtId="164" fontId="9" fillId="0" borderId="4" xfId="0" applyFont="1" applyBorder="1" applyAlignment="1">
      <alignment horizontal="center" vertical="top"/>
    </xf>
    <xf numFmtId="164" fontId="6" fillId="0" borderId="5" xfId="0" applyFont="1" applyBorder="1" applyAlignment="1">
      <alignment horizontal="center" vertical="top"/>
    </xf>
    <xf numFmtId="164" fontId="9" fillId="0" borderId="2" xfId="0" applyFont="1" applyBorder="1" applyAlignment="1">
      <alignment horizontal="center" vertical="top"/>
    </xf>
    <xf numFmtId="164" fontId="10" fillId="0" borderId="5" xfId="0" applyFont="1" applyBorder="1" applyAlignment="1">
      <alignment horizontal="left" vertical="top" wrapText="1"/>
    </xf>
    <xf numFmtId="164" fontId="2" fillId="0" borderId="4" xfId="0" applyFont="1" applyBorder="1" applyAlignment="1">
      <alignment horizontal="center" vertical="top"/>
    </xf>
    <xf numFmtId="164" fontId="2" fillId="0" borderId="12" xfId="0" applyFont="1" applyBorder="1" applyAlignment="1">
      <alignment horizontal="center" vertical="top"/>
    </xf>
    <xf numFmtId="164" fontId="2" fillId="0" borderId="5" xfId="0" applyFont="1" applyBorder="1" applyAlignment="1">
      <alignment horizontal="center" vertical="top"/>
    </xf>
    <xf numFmtId="164" fontId="6" fillId="0" borderId="4" xfId="0" applyFont="1" applyBorder="1" applyAlignment="1">
      <alignment horizontal="center" vertical="top"/>
    </xf>
    <xf numFmtId="164" fontId="6" fillId="0" borderId="12" xfId="0" applyFont="1" applyBorder="1" applyAlignment="1">
      <alignment horizontal="center" vertical="top"/>
    </xf>
    <xf numFmtId="164" fontId="11" fillId="0" borderId="2" xfId="0" applyFont="1" applyBorder="1" applyAlignment="1">
      <alignment horizontal="center" vertical="top"/>
    </xf>
    <xf numFmtId="164" fontId="2" fillId="0" borderId="4" xfId="0" applyFont="1" applyBorder="1" applyAlignment="1">
      <alignment horizontal="left" wrapText="1" indent="3"/>
    </xf>
    <xf numFmtId="164" fontId="2" fillId="0" borderId="5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10" fillId="0" borderId="0" xfId="0" applyFont="1" applyBorder="1" applyAlignment="1">
      <alignment horizontal="left" vertical="top" wrapText="1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3" fillId="0" borderId="11" xfId="0" applyFont="1" applyBorder="1" applyAlignment="1">
      <alignment horizontal="center" vertical="top"/>
    </xf>
    <xf numFmtId="164" fontId="4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4" fillId="0" borderId="0" xfId="0" applyFont="1" applyAlignment="1">
      <alignment horizontal="right"/>
    </xf>
    <xf numFmtId="166" fontId="4" fillId="0" borderId="1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tabSelected="1" view="pageBreakPreview" zoomScaleSheetLayoutView="100" workbookViewId="0" topLeftCell="A1">
      <selection activeCell="EN12" sqref="EN12"/>
    </sheetView>
  </sheetViews>
  <sheetFormatPr defaultColWidth="1.00390625" defaultRowHeight="12.75"/>
  <cols>
    <col min="1" max="106" width="0.875" style="1" customWidth="1"/>
    <col min="107" max="107" width="0.74609375" style="1" customWidth="1"/>
    <col min="108" max="108" width="0" style="1" hidden="1" customWidth="1"/>
    <col min="109" max="16384" width="0.875" style="1" customWidth="1"/>
  </cols>
  <sheetData>
    <row r="1" s="2" customFormat="1" ht="11.25" customHeight="1">
      <c r="BM1" s="2" t="s">
        <v>0</v>
      </c>
    </row>
    <row r="2" spans="4:65" s="2" customFormat="1" ht="11.2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BM2" s="4"/>
    </row>
    <row r="3" spans="4:43" s="2" customFormat="1" ht="11.25" customHeight="1">
      <c r="D3" s="3"/>
      <c r="E3" s="3"/>
      <c r="F3" s="3"/>
      <c r="G3" s="3"/>
      <c r="H3" s="3"/>
      <c r="I3" s="3"/>
      <c r="J3" s="3"/>
      <c r="K3" s="3" t="s">
        <v>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4:65" s="2" customFormat="1" ht="11.25" customHeight="1">
      <c r="D4" s="3"/>
      <c r="E4" s="3"/>
      <c r="F4" s="3"/>
      <c r="G4" s="3"/>
      <c r="H4" s="3"/>
      <c r="I4" s="3"/>
      <c r="J4" s="3"/>
      <c r="K4" s="3" t="s">
        <v>2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BM4" s="4"/>
    </row>
    <row r="5" spans="4:65" s="2" customFormat="1" ht="11.25" customHeight="1">
      <c r="D5" s="3"/>
      <c r="E5" s="3"/>
      <c r="F5" s="3"/>
      <c r="G5" s="3"/>
      <c r="H5" s="3"/>
      <c r="I5" s="3"/>
      <c r="J5" s="3"/>
      <c r="K5" s="3" t="s">
        <v>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BM5" s="4"/>
    </row>
    <row r="6" spans="4:65" s="2" customFormat="1" ht="11.2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BM6" s="4"/>
    </row>
    <row r="7" spans="4:65" s="2" customFormat="1" ht="11.25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 t="s">
        <v>4</v>
      </c>
      <c r="AH7" s="3"/>
      <c r="AI7" s="3"/>
      <c r="AJ7" s="3"/>
      <c r="AK7" s="3"/>
      <c r="AL7" s="3"/>
      <c r="AM7" s="3"/>
      <c r="AN7" s="3"/>
      <c r="AO7" s="3"/>
      <c r="AP7" s="3"/>
      <c r="AQ7" s="3"/>
      <c r="BM7" s="4"/>
    </row>
    <row r="8" spans="4:65" s="2" customFormat="1" ht="11.25" customHeight="1"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BM8" s="4"/>
    </row>
    <row r="9" spans="4:71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BS9" s="6"/>
    </row>
    <row r="10" spans="4:108" ht="12.7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BS10" s="6"/>
      <c r="DD10" s="7" t="s">
        <v>5</v>
      </c>
    </row>
    <row r="11" spans="4:43" ht="15" customHeight="1">
      <c r="D11" s="3"/>
      <c r="E11" s="3"/>
      <c r="F11" s="3"/>
      <c r="G11" s="3"/>
      <c r="H11" s="3"/>
      <c r="I11" s="3" t="s">
        <v>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4:108" ht="12.75">
      <c r="D12" s="3"/>
      <c r="E12" s="3"/>
      <c r="F12" s="3"/>
      <c r="G12" s="3" t="s">
        <v>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BD12" s="8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</row>
    <row r="13" spans="4:108" ht="18" customHeight="1">
      <c r="D13" s="3"/>
      <c r="E13" s="3"/>
      <c r="F13" s="3"/>
      <c r="G13" s="3" t="s">
        <v>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BD13" s="8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</row>
    <row r="14" spans="4:108" s="2" customFormat="1" ht="12.75" customHeight="1">
      <c r="D14" s="3"/>
      <c r="E14" s="3"/>
      <c r="F14" s="3"/>
      <c r="G14" s="3" t="s">
        <v>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BD14" s="11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</row>
    <row r="15" spans="4:108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BD15" s="8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8"/>
      <c r="BZ15" s="8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</row>
    <row r="16" spans="4:108" s="2" customFormat="1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BD16" s="11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1"/>
      <c r="BZ16" s="11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</row>
    <row r="17" spans="8:108" ht="12.75"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BD17" s="8"/>
      <c r="BE17" s="8"/>
      <c r="BF17" s="8"/>
      <c r="BG17" s="8"/>
      <c r="BH17" s="8"/>
      <c r="BI17" s="8"/>
      <c r="BJ17" s="8"/>
      <c r="BK17" s="8"/>
      <c r="BL17" s="8"/>
      <c r="BM17" s="16"/>
      <c r="BN17" s="17"/>
      <c r="BO17" s="17"/>
      <c r="BP17" s="17"/>
      <c r="BQ17" s="17"/>
      <c r="BR17" s="8"/>
      <c r="BS17" s="8"/>
      <c r="BT17" s="8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6"/>
      <c r="CN17" s="16"/>
      <c r="CO17" s="16"/>
      <c r="CP17" s="16"/>
      <c r="CQ17" s="18"/>
      <c r="CR17" s="18"/>
      <c r="CS17" s="18"/>
      <c r="CT17" s="18"/>
      <c r="CU17" s="8"/>
      <c r="CV17" s="8"/>
      <c r="CW17" s="8"/>
      <c r="CX17" s="8"/>
      <c r="CY17" s="8"/>
      <c r="CZ17" s="8"/>
      <c r="DA17" s="8"/>
      <c r="DB17" s="8"/>
      <c r="DC17" s="8"/>
      <c r="DD17" s="8"/>
    </row>
    <row r="18" ht="12.75">
      <c r="CY18" s="19"/>
    </row>
    <row r="19" spans="1:108" ht="12.75">
      <c r="A19" s="20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</row>
    <row r="20" spans="36:58" s="21" customFormat="1" ht="12.75">
      <c r="AJ20" s="22"/>
      <c r="AM20" s="22"/>
      <c r="AV20" s="23"/>
      <c r="AW20" s="23"/>
      <c r="AX20" s="23"/>
      <c r="BA20" s="23" t="s">
        <v>11</v>
      </c>
      <c r="BB20" s="24" t="s">
        <v>12</v>
      </c>
      <c r="BC20" s="24"/>
      <c r="BD20" s="24"/>
      <c r="BE20" s="24"/>
      <c r="BF20" s="21" t="s">
        <v>13</v>
      </c>
    </row>
    <row r="21" ht="4.5" customHeight="1"/>
    <row r="22" spans="13:108" ht="17.25" customHeight="1">
      <c r="M22" s="25" t="s">
        <v>14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6"/>
      <c r="CJ22" s="26"/>
      <c r="CO22" s="27" t="s">
        <v>15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91:108" ht="15" customHeight="1">
      <c r="CM23" s="7" t="s">
        <v>16</v>
      </c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</row>
    <row r="24" spans="36:108" ht="15" customHeight="1">
      <c r="AJ24" s="29"/>
      <c r="AK24" s="30" t="s">
        <v>17</v>
      </c>
      <c r="AL24" s="31" t="s">
        <v>18</v>
      </c>
      <c r="AM24" s="31"/>
      <c r="AN24" s="31"/>
      <c r="AO24" s="31"/>
      <c r="AP24" s="1" t="s">
        <v>17</v>
      </c>
      <c r="AS24" s="31" t="s">
        <v>18</v>
      </c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16">
        <v>20</v>
      </c>
      <c r="BL24" s="16"/>
      <c r="BM24" s="16"/>
      <c r="BN24" s="16"/>
      <c r="BO24" s="32" t="s">
        <v>12</v>
      </c>
      <c r="BP24" s="32"/>
      <c r="BQ24" s="32"/>
      <c r="BR24" s="32"/>
      <c r="BS24" s="1" t="s">
        <v>19</v>
      </c>
      <c r="BU24" s="29"/>
      <c r="BY24" s="33"/>
      <c r="CM24" s="7" t="s">
        <v>20</v>
      </c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77:108" ht="15" customHeight="1">
      <c r="BY25" s="33"/>
      <c r="BZ25" s="33"/>
      <c r="CM25" s="7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</row>
    <row r="26" spans="77:108" ht="9.75" customHeight="1">
      <c r="BY26" s="33"/>
      <c r="BZ26" s="33"/>
      <c r="CM26" s="7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</row>
    <row r="27" spans="1:108" ht="33" customHeight="1">
      <c r="A27" s="34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 t="s">
        <v>22</v>
      </c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Y27" s="33"/>
      <c r="CM27" s="7" t="s">
        <v>23</v>
      </c>
      <c r="CO27" s="28" t="s">
        <v>24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ht="42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Y28" s="33"/>
      <c r="BZ28" s="33"/>
      <c r="CM28" s="36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</row>
    <row r="29" spans="1:108" ht="15" customHeight="1">
      <c r="A29" s="37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Y29" s="33"/>
      <c r="BZ29" s="33"/>
      <c r="CM29" s="36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</row>
    <row r="30" spans="44:108" ht="18.75" customHeight="1"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Y30" s="33"/>
      <c r="BZ30" s="33"/>
      <c r="CM30" s="7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s="41" customFormat="1" ht="18.75" customHeight="1">
      <c r="A31" s="41" t="s">
        <v>25</v>
      </c>
      <c r="AI31" s="42" t="s">
        <v>26</v>
      </c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CM31" s="43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</row>
    <row r="32" spans="1:108" s="41" customFormat="1" ht="18.75" customHeight="1">
      <c r="A32" s="45" t="s">
        <v>27</v>
      </c>
      <c r="CM32" s="46" t="s">
        <v>28</v>
      </c>
      <c r="CO32" s="44" t="s">
        <v>29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</row>
    <row r="33" spans="1:108" s="41" customFormat="1" ht="3" customHeight="1">
      <c r="A33" s="45"/>
      <c r="BX33" s="45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ht="12.75" customHeight="1">
      <c r="A34" s="37" t="s">
        <v>30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39" t="s">
        <v>31</v>
      </c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</row>
    <row r="35" spans="1:108" ht="12.75">
      <c r="A35" s="37" t="s">
        <v>32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</row>
    <row r="36" spans="1:100" ht="12.75">
      <c r="A36" s="3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9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50"/>
      <c r="CP36" s="50"/>
      <c r="CQ36" s="50"/>
      <c r="CR36" s="50"/>
      <c r="CS36" s="50"/>
      <c r="CT36" s="50"/>
      <c r="CU36" s="50"/>
      <c r="CV36" s="50"/>
    </row>
    <row r="37" spans="1:108" ht="12.75" customHeight="1">
      <c r="A37" s="37" t="s">
        <v>33</v>
      </c>
      <c r="AS37" s="39" t="s">
        <v>34</v>
      </c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</row>
    <row r="38" spans="1:108" ht="12.75">
      <c r="A38" s="37" t="s">
        <v>35</v>
      </c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</row>
    <row r="39" ht="15" customHeight="1"/>
    <row r="40" spans="1:108" s="29" customFormat="1" ht="12.75">
      <c r="A40" s="25" t="s">
        <v>36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1:108" s="29" customFormat="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</row>
    <row r="42" spans="1:108" ht="15" customHeight="1">
      <c r="A42" s="52" t="s">
        <v>37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</row>
    <row r="43" spans="1:108" ht="30" customHeight="1">
      <c r="A43" s="35" t="s">
        <v>38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</row>
    <row r="44" spans="1:108" ht="15" customHeight="1">
      <c r="A44" s="52" t="s">
        <v>39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</row>
    <row r="45" spans="1:108" ht="30" customHeight="1">
      <c r="A45" s="35" t="s">
        <v>40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</row>
    <row r="46" spans="1:108" ht="12.75">
      <c r="A46" s="52" t="s">
        <v>41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</row>
    <row r="47" spans="1:108" ht="30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</row>
    <row r="48" ht="3" customHeight="1"/>
  </sheetData>
  <sheetProtection selectLockedCells="1" selectUnlockedCells="1"/>
  <mergeCells count="39">
    <mergeCell ref="BE12:DD12"/>
    <mergeCell ref="BE13:DD13"/>
    <mergeCell ref="BE14:DD14"/>
    <mergeCell ref="BE15:BX15"/>
    <mergeCell ref="CA15:DD15"/>
    <mergeCell ref="BE16:BX16"/>
    <mergeCell ref="CA16:DD16"/>
    <mergeCell ref="H17:AI17"/>
    <mergeCell ref="BN17:BQ17"/>
    <mergeCell ref="BU17:CL17"/>
    <mergeCell ref="CM17:CP17"/>
    <mergeCell ref="CQ17:CT17"/>
    <mergeCell ref="A19:DD19"/>
    <mergeCell ref="BB20:BE20"/>
    <mergeCell ref="M22:CG22"/>
    <mergeCell ref="CO22:DD22"/>
    <mergeCell ref="CO23:DD23"/>
    <mergeCell ref="AL24:AO24"/>
    <mergeCell ref="AS24:BJ24"/>
    <mergeCell ref="BK24:BN24"/>
    <mergeCell ref="BO24:BR24"/>
    <mergeCell ref="CO24:DD24"/>
    <mergeCell ref="CO25:DD25"/>
    <mergeCell ref="CO26:DD26"/>
    <mergeCell ref="A27:AH28"/>
    <mergeCell ref="AI27:BW28"/>
    <mergeCell ref="CO27:DD27"/>
    <mergeCell ref="CO28:DD28"/>
    <mergeCell ref="CO29:DD29"/>
    <mergeCell ref="CO30:DD30"/>
    <mergeCell ref="AI31:BW31"/>
    <mergeCell ref="CO31:DD31"/>
    <mergeCell ref="CO32:DD32"/>
    <mergeCell ref="AS34:DD35"/>
    <mergeCell ref="AS37:DD38"/>
    <mergeCell ref="A40:DD40"/>
    <mergeCell ref="A43:DD43"/>
    <mergeCell ref="A45:DD45"/>
    <mergeCell ref="A47:DD47"/>
  </mergeCells>
  <printOptions/>
  <pageMargins left="0.44027777777777777" right="0.22013888888888888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GB10" sqref="GB10"/>
    </sheetView>
  </sheetViews>
  <sheetFormatPr defaultColWidth="1.00390625" defaultRowHeight="12.75"/>
  <cols>
    <col min="1" max="16384" width="0.875" style="1" customWidth="1"/>
  </cols>
  <sheetData>
    <row r="1" ht="3" customHeight="1"/>
    <row r="2" spans="1:108" ht="12.75" customHeight="1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</row>
    <row r="3" ht="6" customHeight="1"/>
    <row r="4" spans="1:108" ht="12.75">
      <c r="A4" s="55" t="s">
        <v>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 t="s">
        <v>44</v>
      </c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</row>
    <row r="5" spans="1:108" s="29" customFormat="1" ht="15" customHeight="1">
      <c r="A5" s="56"/>
      <c r="B5" s="57" t="s">
        <v>45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8">
        <v>4301560</v>
      </c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</row>
    <row r="6" spans="1:108" ht="12.75" customHeight="1">
      <c r="A6" s="59"/>
      <c r="B6" s="60" t="s">
        <v>46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ht="30" customHeight="1">
      <c r="A7" s="62"/>
      <c r="B7" s="63" t="s">
        <v>47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1">
        <v>4018870</v>
      </c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ht="12.75" customHeight="1">
      <c r="A8" s="59"/>
      <c r="B8" s="64" t="s">
        <v>48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spans="1:108" ht="45" customHeight="1">
      <c r="A9" s="62"/>
      <c r="B9" s="63" t="s">
        <v>49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5">
        <v>4018870</v>
      </c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</row>
    <row r="10" spans="1:108" ht="45" customHeight="1">
      <c r="A10" s="62"/>
      <c r="B10" s="63" t="s">
        <v>50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1:108" ht="45" customHeight="1">
      <c r="A11" s="62"/>
      <c r="B11" s="63" t="s">
        <v>51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</row>
    <row r="12" spans="1:108" ht="30" customHeight="1">
      <c r="A12" s="62"/>
      <c r="B12" s="63" t="s">
        <v>52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5">
        <v>1260391</v>
      </c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spans="1:108" ht="30" customHeight="1">
      <c r="A13" s="62"/>
      <c r="B13" s="63" t="s">
        <v>53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5">
        <v>282690</v>
      </c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</row>
    <row r="14" spans="1:108" ht="15" customHeight="1">
      <c r="A14" s="66"/>
      <c r="B14" s="64" t="s">
        <v>48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</row>
    <row r="15" spans="1:108" ht="30" customHeight="1">
      <c r="A15" s="62"/>
      <c r="B15" s="63" t="s">
        <v>54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5">
        <v>0</v>
      </c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</row>
    <row r="16" spans="1:108" ht="12.75" customHeight="1">
      <c r="A16" s="62"/>
      <c r="B16" s="63" t="s">
        <v>55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</row>
    <row r="17" spans="1:108" s="29" customFormat="1" ht="15" customHeight="1">
      <c r="A17" s="56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</row>
    <row r="18" spans="1:108" ht="12.75" customHeight="1">
      <c r="A18" s="59"/>
      <c r="B18" s="60" t="s">
        <v>46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</row>
    <row r="19" spans="1:108" ht="30" customHeight="1">
      <c r="A19" s="68"/>
      <c r="B19" s="69" t="s">
        <v>57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</row>
    <row r="20" spans="1:108" ht="30" customHeight="1">
      <c r="A20" s="62"/>
      <c r="B20" s="63" t="s">
        <v>58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</row>
    <row r="21" spans="1:108" ht="15" customHeight="1">
      <c r="A21" s="70"/>
      <c r="B21" s="64" t="s">
        <v>48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</row>
    <row r="22" spans="1:108" ht="15" customHeight="1">
      <c r="A22" s="62"/>
      <c r="B22" s="63" t="s">
        <v>59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</row>
    <row r="23" spans="1:108" ht="15" customHeight="1">
      <c r="A23" s="62"/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</row>
    <row r="24" spans="1:108" ht="15" customHeight="1">
      <c r="A24" s="62"/>
      <c r="B24" s="63" t="s">
        <v>61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</row>
    <row r="25" spans="1:108" ht="15" customHeight="1">
      <c r="A25" s="62"/>
      <c r="B25" s="63" t="s">
        <v>62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</row>
    <row r="26" spans="1:108" ht="15" customHeight="1">
      <c r="A26" s="62"/>
      <c r="B26" s="63" t="s">
        <v>63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" customHeight="1">
      <c r="A27" s="62"/>
      <c r="B27" s="63" t="s">
        <v>64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</row>
    <row r="28" spans="1:108" ht="30" customHeight="1">
      <c r="A28" s="62"/>
      <c r="B28" s="63" t="s">
        <v>65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</row>
    <row r="29" spans="1:108" ht="30" customHeight="1">
      <c r="A29" s="62"/>
      <c r="B29" s="63" t="s">
        <v>66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</row>
    <row r="30" spans="1:108" ht="15" customHeight="1">
      <c r="A30" s="62"/>
      <c r="B30" s="63" t="s">
        <v>67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</row>
    <row r="31" spans="1:108" ht="15" customHeight="1">
      <c r="A31" s="62"/>
      <c r="B31" s="63" t="s">
        <v>68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</row>
    <row r="32" spans="1:108" ht="45" customHeight="1">
      <c r="A32" s="62"/>
      <c r="B32" s="63" t="s">
        <v>69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</row>
    <row r="33" spans="1:108" ht="13.5" customHeight="1">
      <c r="A33" s="70"/>
      <c r="B33" s="64" t="s">
        <v>48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</row>
    <row r="34" spans="1:108" ht="15" customHeight="1">
      <c r="A34" s="62"/>
      <c r="B34" s="63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</row>
    <row r="35" spans="1:108" ht="15" customHeight="1">
      <c r="A35" s="62"/>
      <c r="B35" s="63" t="s">
        <v>71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</row>
    <row r="36" spans="1:108" ht="15" customHeight="1">
      <c r="A36" s="62"/>
      <c r="B36" s="63" t="s">
        <v>72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</row>
    <row r="37" spans="1:108" ht="15" customHeight="1">
      <c r="A37" s="62"/>
      <c r="B37" s="63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</row>
    <row r="38" spans="1:108" ht="15" customHeight="1">
      <c r="A38" s="62"/>
      <c r="B38" s="63" t="s">
        <v>74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</row>
    <row r="39" spans="1:108" ht="15" customHeight="1">
      <c r="A39" s="62"/>
      <c r="B39" s="63" t="s">
        <v>75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</row>
    <row r="40" spans="1:108" ht="30" customHeight="1">
      <c r="A40" s="62"/>
      <c r="B40" s="63" t="s">
        <v>76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</row>
    <row r="41" spans="1:108" ht="30" customHeight="1">
      <c r="A41" s="62"/>
      <c r="B41" s="63" t="s">
        <v>77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</row>
    <row r="42" spans="1:108" ht="15" customHeight="1">
      <c r="A42" s="62"/>
      <c r="B42" s="63" t="s">
        <v>78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</row>
    <row r="43" spans="1:108" ht="15" customHeight="1">
      <c r="A43" s="62"/>
      <c r="B43" s="63" t="s">
        <v>79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</row>
    <row r="44" spans="1:108" s="29" customFormat="1" ht="15" customHeight="1">
      <c r="A44" s="56"/>
      <c r="B44" s="57" t="s">
        <v>80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</row>
    <row r="45" spans="1:108" ht="15" customHeight="1">
      <c r="A45" s="71"/>
      <c r="B45" s="60" t="s">
        <v>46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</row>
    <row r="46" spans="1:108" ht="15" customHeight="1">
      <c r="A46" s="62"/>
      <c r="B46" s="63" t="s">
        <v>81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</row>
    <row r="47" spans="1:108" ht="30" customHeight="1">
      <c r="A47" s="62"/>
      <c r="B47" s="63" t="s">
        <v>82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</row>
    <row r="48" spans="1:108" ht="15" customHeight="1">
      <c r="A48" s="70"/>
      <c r="B48" s="64" t="s">
        <v>48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</row>
    <row r="49" spans="1:108" ht="15" customHeight="1">
      <c r="A49" s="62"/>
      <c r="B49" s="63" t="s">
        <v>83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</row>
    <row r="50" spans="1:108" ht="15" customHeight="1">
      <c r="A50" s="62"/>
      <c r="B50" s="63" t="s">
        <v>84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</row>
    <row r="51" spans="1:108" ht="15" customHeight="1">
      <c r="A51" s="62"/>
      <c r="B51" s="63" t="s">
        <v>85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</row>
    <row r="52" spans="1:108" ht="15" customHeight="1">
      <c r="A52" s="62"/>
      <c r="B52" s="63" t="s">
        <v>86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</row>
    <row r="53" spans="1:108" ht="15" customHeight="1">
      <c r="A53" s="62"/>
      <c r="B53" s="63" t="s">
        <v>87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</row>
    <row r="54" spans="1:108" ht="15" customHeight="1">
      <c r="A54" s="62"/>
      <c r="B54" s="63" t="s">
        <v>88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</row>
    <row r="55" spans="1:108" ht="15" customHeight="1">
      <c r="A55" s="62"/>
      <c r="B55" s="63" t="s">
        <v>89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</row>
    <row r="56" spans="1:108" ht="15" customHeight="1">
      <c r="A56" s="62"/>
      <c r="B56" s="63" t="s">
        <v>90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</row>
    <row r="57" spans="1:108" ht="15" customHeight="1">
      <c r="A57" s="62"/>
      <c r="B57" s="63" t="s">
        <v>91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</row>
    <row r="58" spans="1:108" ht="15" customHeight="1">
      <c r="A58" s="62"/>
      <c r="B58" s="63" t="s">
        <v>92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</row>
    <row r="59" spans="1:108" ht="15" customHeight="1">
      <c r="A59" s="62"/>
      <c r="B59" s="63" t="s">
        <v>93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</row>
    <row r="60" spans="1:108" ht="15" customHeight="1">
      <c r="A60" s="62"/>
      <c r="B60" s="63" t="s">
        <v>94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</row>
    <row r="61" spans="1:108" ht="15" customHeight="1">
      <c r="A61" s="62"/>
      <c r="B61" s="63" t="s">
        <v>95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</row>
    <row r="62" spans="1:108" ht="45" customHeight="1">
      <c r="A62" s="62"/>
      <c r="B62" s="63" t="s">
        <v>96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</row>
    <row r="63" spans="1:108" ht="15" customHeight="1">
      <c r="A63" s="72"/>
      <c r="B63" s="64" t="s">
        <v>48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</row>
    <row r="64" spans="1:108" ht="15" customHeight="1">
      <c r="A64" s="62"/>
      <c r="B64" s="63" t="s">
        <v>97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</row>
    <row r="65" spans="1:108" ht="15" customHeight="1">
      <c r="A65" s="62"/>
      <c r="B65" s="63" t="s">
        <v>98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</row>
    <row r="66" spans="1:108" ht="15" customHeight="1">
      <c r="A66" s="62"/>
      <c r="B66" s="63" t="s">
        <v>99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</row>
    <row r="67" spans="1:108" ht="15" customHeight="1">
      <c r="A67" s="62"/>
      <c r="B67" s="63" t="s">
        <v>100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</row>
    <row r="68" spans="1:108" ht="15" customHeight="1">
      <c r="A68" s="62"/>
      <c r="B68" s="63" t="s">
        <v>101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</row>
    <row r="69" spans="1:108" ht="15" customHeight="1">
      <c r="A69" s="62"/>
      <c r="B69" s="63" t="s">
        <v>102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</row>
    <row r="70" spans="1:108" ht="15" customHeight="1">
      <c r="A70" s="62"/>
      <c r="B70" s="63" t="s">
        <v>103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</row>
    <row r="71" spans="1:108" ht="15" customHeight="1">
      <c r="A71" s="62"/>
      <c r="B71" s="63" t="s">
        <v>104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</row>
    <row r="72" spans="1:108" ht="15" customHeight="1">
      <c r="A72" s="62"/>
      <c r="B72" s="63" t="s">
        <v>105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</row>
    <row r="73" spans="1:108" ht="15" customHeight="1">
      <c r="A73" s="62"/>
      <c r="B73" s="63" t="s">
        <v>106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</row>
    <row r="74" spans="1:108" ht="15" customHeight="1">
      <c r="A74" s="62"/>
      <c r="B74" s="63" t="s">
        <v>107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</row>
    <row r="75" spans="1:108" ht="15" customHeight="1">
      <c r="A75" s="62"/>
      <c r="B75" s="63" t="s">
        <v>108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</row>
    <row r="76" spans="1:108" ht="15" customHeight="1">
      <c r="A76" s="62"/>
      <c r="B76" s="63" t="s">
        <v>109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</row>
  </sheetData>
  <sheetProtection selectLockedCells="1" selectUnlockedCells="1"/>
  <mergeCells count="147">
    <mergeCell ref="A2:DD2"/>
    <mergeCell ref="A4:BT4"/>
    <mergeCell ref="BU4:DD4"/>
    <mergeCell ref="B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75:BT75"/>
    <mergeCell ref="BU75:DD75"/>
    <mergeCell ref="B76:BT76"/>
    <mergeCell ref="BU76:DD76"/>
  </mergeCells>
  <printOptions/>
  <pageMargins left="0.7875" right="0.31527777777777777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5"/>
  <sheetViews>
    <sheetView view="pageBreakPreview" zoomScaleSheetLayoutView="100" workbookViewId="0" topLeftCell="A1">
      <selection activeCell="AT5" sqref="AT5"/>
    </sheetView>
  </sheetViews>
  <sheetFormatPr defaultColWidth="1.00390625" defaultRowHeight="12.75"/>
  <cols>
    <col min="1" max="16384" width="0.875" style="1" customWidth="1"/>
  </cols>
  <sheetData>
    <row r="1" ht="3" customHeight="1"/>
    <row r="2" spans="1:108" s="29" customFormat="1" ht="12.75" customHeight="1">
      <c r="A2" s="54" t="s">
        <v>110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</row>
    <row r="3" spans="1:108" s="29" customFormat="1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</row>
    <row r="4" spans="1:108" ht="6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ht="15" customHeight="1">
      <c r="A5" s="74" t="s">
        <v>43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 t="s">
        <v>111</v>
      </c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 t="s">
        <v>112</v>
      </c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5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5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7"/>
    </row>
    <row r="6" spans="1:108" ht="10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8" t="s">
        <v>113</v>
      </c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 t="s">
        <v>114</v>
      </c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</row>
    <row r="7" spans="1:108" ht="30" customHeight="1">
      <c r="A7" s="79" t="s">
        <v>115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80" t="s">
        <v>116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37" customFormat="1" ht="15" customHeight="1">
      <c r="A8" s="82" t="s">
        <v>117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3" t="s">
        <v>116</v>
      </c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4">
        <f>BJ29</f>
        <v>7484039.38</v>
      </c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>
        <f>CA29</f>
        <v>7513055.38</v>
      </c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>
        <f>CP29</f>
        <v>7543232.38</v>
      </c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1:108" s="37" customFormat="1" ht="15" customHeight="1">
      <c r="A9" s="85" t="s">
        <v>48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0" t="s">
        <v>116</v>
      </c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>
        <f aca="true" t="shared" si="0" ref="CP9:CP28">CA9</f>
        <v>0</v>
      </c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s="37" customFormat="1" ht="30" customHeight="1">
      <c r="A10" s="86" t="s">
        <v>118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0" t="s">
        <v>116</v>
      </c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4">
        <f>BJ30</f>
        <v>6459286.42</v>
      </c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>
        <f>CA30</f>
        <v>6488302.42</v>
      </c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>
        <f>CP30</f>
        <v>6518479.42</v>
      </c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1:108" s="88" customFormat="1" ht="15" customHeight="1">
      <c r="A11" s="87" t="s">
        <v>119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4">
        <f>BJ31</f>
        <v>1683149.4200000002</v>
      </c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>
        <f>CA31</f>
        <v>1712165.4200000002</v>
      </c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>
        <f>CP31</f>
        <v>1742342.4200000002</v>
      </c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</row>
    <row r="12" spans="1:108" s="88" customFormat="1" ht="15" customHeight="1">
      <c r="A12" s="87" t="s">
        <v>120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4">
        <f>BJ32</f>
        <v>4776137</v>
      </c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>
        <f>CA32</f>
        <v>4776137</v>
      </c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>
        <f>CP32</f>
        <v>4776137</v>
      </c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1:108" s="37" customFormat="1" ht="15" customHeight="1">
      <c r="A13" s="89" t="s">
        <v>121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>
        <f t="shared" si="0"/>
        <v>0</v>
      </c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</row>
    <row r="14" spans="1:108" s="37" customFormat="1" ht="48" customHeight="1">
      <c r="A14" s="90" t="s">
        <v>122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4">
        <f>BJ34</f>
        <v>6459286.42</v>
      </c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>
        <f>CA34</f>
        <v>6488302.42</v>
      </c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>
        <f>CP34</f>
        <v>6518479.42</v>
      </c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</row>
    <row r="15" spans="1:108" s="37" customFormat="1" ht="18" customHeight="1">
      <c r="A15" s="79" t="s">
        <v>123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>
        <f t="shared" si="0"/>
        <v>0</v>
      </c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</row>
    <row r="16" spans="1:108" s="37" customFormat="1" ht="35.25" customHeight="1">
      <c r="A16" s="91" t="s">
        <v>124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80" t="s">
        <v>116</v>
      </c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4">
        <f>BJ18+BJ19</f>
        <v>13878.96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>
        <f>BJ16</f>
        <v>13878.96</v>
      </c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>
        <f t="shared" si="0"/>
        <v>13878.96</v>
      </c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</row>
    <row r="17" spans="1:108" s="37" customFormat="1" ht="18" customHeight="1">
      <c r="A17" s="89" t="s">
        <v>48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>
        <f t="shared" si="0"/>
        <v>0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</row>
    <row r="18" spans="1:108" s="37" customFormat="1" ht="36.75" customHeight="1">
      <c r="A18" s="92" t="s">
        <v>125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4">
        <f>BJ35</f>
        <v>13878.96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>
        <f>BJ18</f>
        <v>13878.96</v>
      </c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>
        <f t="shared" si="0"/>
        <v>13878.96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</row>
    <row r="19" spans="1:108" s="37" customFormat="1" ht="48.75" customHeight="1">
      <c r="A19" s="92" t="s">
        <v>126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>
        <f t="shared" si="0"/>
        <v>0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</row>
    <row r="20" spans="1:108" s="37" customFormat="1" ht="30" customHeight="1">
      <c r="A20" s="86" t="s">
        <v>127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0" t="s">
        <v>116</v>
      </c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>
        <f t="shared" si="0"/>
        <v>0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s="37" customFormat="1" ht="15" customHeight="1">
      <c r="A21" s="85" t="s">
        <v>48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0" t="s">
        <v>116</v>
      </c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>
        <f t="shared" si="0"/>
        <v>0</v>
      </c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</row>
    <row r="22" spans="1:108" s="37" customFormat="1" ht="45.75" customHeight="1">
      <c r="A22" s="93" t="s">
        <v>128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>
        <f t="shared" si="0"/>
        <v>0</v>
      </c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</row>
    <row r="23" spans="1:108" s="37" customFormat="1" ht="18" customHeight="1">
      <c r="A23" s="87" t="s">
        <v>129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>
        <f t="shared" si="0"/>
        <v>0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</row>
    <row r="24" spans="1:108" s="37" customFormat="1" ht="20.25" customHeight="1">
      <c r="A24" s="87" t="s">
        <v>130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>
        <f t="shared" si="0"/>
        <v>0</v>
      </c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</row>
    <row r="25" spans="1:108" s="37" customFormat="1" ht="35.25" customHeight="1">
      <c r="A25" s="92" t="s">
        <v>131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4">
        <f>BJ38</f>
        <v>208374</v>
      </c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>
        <f>BJ25</f>
        <v>208374</v>
      </c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>
        <f t="shared" si="0"/>
        <v>208374</v>
      </c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</row>
    <row r="26" spans="1:108" s="37" customFormat="1" ht="30" customHeight="1">
      <c r="A26" s="92" t="s">
        <v>132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80" t="s">
        <v>116</v>
      </c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1">
        <f>BJ39</f>
        <v>0</v>
      </c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>
        <f t="shared" si="0"/>
        <v>0</v>
      </c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</row>
    <row r="27" spans="1:108" s="37" customFormat="1" ht="20.25" customHeight="1">
      <c r="A27" s="92" t="s">
        <v>133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80" t="s">
        <v>116</v>
      </c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4">
        <f>BJ37</f>
        <v>802500</v>
      </c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>
        <f>BJ27</f>
        <v>802500</v>
      </c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>
        <f t="shared" si="0"/>
        <v>802500</v>
      </c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</row>
    <row r="28" spans="1:108" s="37" customFormat="1" ht="30" customHeight="1">
      <c r="A28" s="94"/>
      <c r="B28" s="63" t="s">
        <v>134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80" t="s">
        <v>116</v>
      </c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>
        <f t="shared" si="0"/>
        <v>0</v>
      </c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</row>
    <row r="29" spans="1:108" s="88" customFormat="1" ht="15" customHeight="1">
      <c r="A29" s="95"/>
      <c r="B29" s="57" t="s">
        <v>135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>
        <f>BJ30+BJ35+BJ36+BJ37+BJ38+BJ39</f>
        <v>7484039.38</v>
      </c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>
        <f>CA30+CA35+CA36+CA37+CA38</f>
        <v>7513055.38</v>
      </c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>
        <f>SUM(CP34:DD38)</f>
        <v>7543232.38</v>
      </c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</row>
    <row r="30" spans="1:108" s="88" customFormat="1" ht="29.25" customHeight="1">
      <c r="A30" s="87" t="s">
        <v>136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4">
        <f>BJ34</f>
        <v>6459286.42</v>
      </c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>
        <f>CA34</f>
        <v>6488302.42</v>
      </c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>
        <f>SUM(CP31:DD32)</f>
        <v>6518479.42</v>
      </c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</row>
    <row r="31" spans="1:108" s="88" customFormat="1" ht="29.25" customHeight="1">
      <c r="A31" s="87" t="s">
        <v>119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8"/>
      <c r="BJ31" s="84">
        <f>BJ42+BJ50+BJ58+BJ65+BJ70+BJ75+BJ80+BJ86+BJ94+BJ101+BJ92</f>
        <v>1683149.4200000002</v>
      </c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>
        <f>CA42+CA50+CA58+CA65+CA70+CA75+CA80++CA86+CA94+CA101</f>
        <v>1712165.4200000002</v>
      </c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>
        <f>CP42+CP50+CP58+CP65+CP70+CP75+CP80++CP86+CP94+CP101</f>
        <v>1742342.4200000002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</row>
    <row r="32" spans="1:108" s="88" customFormat="1" ht="29.25" customHeight="1">
      <c r="A32" s="87" t="s">
        <v>120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8"/>
      <c r="BJ32" s="84">
        <f>BJ43+BJ51+BJ59+BJ102</f>
        <v>4776137</v>
      </c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>
        <f>CA43+CA51+CA59+CA102</f>
        <v>4776137</v>
      </c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>
        <f aca="true" t="shared" si="1" ref="CP32:CP38">CA32</f>
        <v>4776137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</row>
    <row r="33" spans="1:108" s="88" customFormat="1" ht="29.25" customHeight="1">
      <c r="A33" s="89" t="s">
        <v>121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8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>
        <f t="shared" si="1"/>
        <v>0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</row>
    <row r="34" spans="1:108" s="88" customFormat="1" ht="43.5" customHeight="1">
      <c r="A34" s="90" t="s">
        <v>137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8"/>
      <c r="BJ34" s="84">
        <f>BJ31+BJ32</f>
        <v>6459286.42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>
        <f>CA31+CA32</f>
        <v>6488302.42</v>
      </c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>
        <f>CP30</f>
        <v>6518479.42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</row>
    <row r="35" spans="1:108" s="88" customFormat="1" ht="52.5" customHeight="1">
      <c r="A35" s="92" t="s">
        <v>125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4">
        <f>BJ82+BJ88</f>
        <v>13878.96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>
        <f>BJ35</f>
        <v>13878.96</v>
      </c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>
        <f t="shared" si="1"/>
        <v>13878.96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</row>
    <row r="36" spans="1:108" s="88" customFormat="1" ht="39" customHeight="1">
      <c r="A36" s="92" t="s">
        <v>126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</row>
    <row r="37" spans="1:108" s="88" customFormat="1" ht="27" customHeight="1">
      <c r="A37" s="99" t="s">
        <v>133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4">
        <f>BJ131</f>
        <v>802500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>
        <f>BJ37</f>
        <v>802500</v>
      </c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>
        <f t="shared" si="1"/>
        <v>802500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</row>
    <row r="38" spans="1:108" s="88" customFormat="1" ht="27" customHeight="1">
      <c r="A38" s="99" t="s">
        <v>131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4">
        <f>BJ90</f>
        <v>208374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>
        <f>BJ38</f>
        <v>208374</v>
      </c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>
        <f t="shared" si="1"/>
        <v>208374</v>
      </c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</row>
    <row r="39" spans="1:108" s="37" customFormat="1" ht="15" customHeight="1">
      <c r="A39" s="92" t="s">
        <v>132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</row>
    <row r="40" spans="1:108" s="37" customFormat="1" ht="12.75" customHeight="1">
      <c r="A40" s="94"/>
      <c r="B40" s="100" t="s">
        <v>138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80" t="s">
        <v>139</v>
      </c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4">
        <f>BJ41</f>
        <v>3624053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>
        <f>CA41</f>
        <v>3624053</v>
      </c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>
        <f aca="true" t="shared" si="2" ref="CP40:CP45">CA40</f>
        <v>3624053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</row>
    <row r="41" spans="1:108" s="88" customFormat="1" ht="31.5" customHeight="1">
      <c r="A41" s="87" t="s">
        <v>136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4">
        <f>BJ42+BJ43</f>
        <v>3624053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>
        <f>CA43</f>
        <v>3624053</v>
      </c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>
        <f t="shared" si="2"/>
        <v>3624053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</row>
    <row r="42" spans="1:108" s="88" customFormat="1" ht="31.5" customHeight="1">
      <c r="A42" s="87" t="s">
        <v>119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96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8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84">
        <v>0</v>
      </c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>
        <f t="shared" si="2"/>
        <v>0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</row>
    <row r="43" spans="1:108" s="88" customFormat="1" ht="31.5" customHeight="1">
      <c r="A43" s="87" t="s">
        <v>120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96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8"/>
      <c r="BJ43" s="102">
        <v>3624053</v>
      </c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3"/>
      <c r="CA43" s="84">
        <v>3624053</v>
      </c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>
        <f t="shared" si="2"/>
        <v>3624053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</row>
    <row r="44" spans="1:108" s="88" customFormat="1" ht="18" customHeight="1">
      <c r="A44" s="89" t="s">
        <v>121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96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8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>
        <f t="shared" si="2"/>
        <v>0</v>
      </c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</row>
    <row r="45" spans="1:108" s="88" customFormat="1" ht="47.25" customHeight="1">
      <c r="A45" s="90" t="s">
        <v>137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6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8"/>
      <c r="BJ45" s="84">
        <f>BJ41</f>
        <v>3624053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>
        <f>CA43</f>
        <v>3624053</v>
      </c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>
        <f t="shared" si="2"/>
        <v>3624053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</row>
    <row r="46" spans="1:108" s="88" customFormat="1" ht="15" customHeight="1">
      <c r="A46" s="87" t="s">
        <v>140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</row>
    <row r="47" spans="1:108" s="88" customFormat="1" ht="30" customHeight="1">
      <c r="A47" s="87" t="s">
        <v>141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</row>
    <row r="48" spans="1:108" s="37" customFormat="1" ht="12.75" customHeight="1">
      <c r="A48" s="94"/>
      <c r="B48" s="100" t="s">
        <v>142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80" t="s">
        <v>143</v>
      </c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4">
        <f>BJ49</f>
        <v>600</v>
      </c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>
        <f>CA49</f>
        <v>600</v>
      </c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>
        <f>CA48</f>
        <v>600</v>
      </c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</row>
    <row r="49" spans="1:108" s="88" customFormat="1" ht="31.5" customHeight="1">
      <c r="A49" s="87" t="s">
        <v>136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4">
        <f>BJ50+BJ51</f>
        <v>600</v>
      </c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>
        <f>CA50</f>
        <v>600</v>
      </c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>
        <f aca="true" t="shared" si="3" ref="CP49:CP61">CA49</f>
        <v>600</v>
      </c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</row>
    <row r="50" spans="1:108" s="88" customFormat="1" ht="15" customHeight="1">
      <c r="A50" s="87" t="s">
        <v>119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96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8"/>
      <c r="BJ50" s="101">
        <v>600</v>
      </c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84">
        <v>600</v>
      </c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>
        <f t="shared" si="3"/>
        <v>600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pans="1:108" s="88" customFormat="1" ht="15" customHeight="1">
      <c r="A51" s="87" t="s">
        <v>120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96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8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>
        <f>BJ51</f>
        <v>0</v>
      </c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>
        <f t="shared" si="3"/>
        <v>0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</row>
    <row r="52" spans="1:108" s="88" customFormat="1" ht="15" customHeight="1">
      <c r="A52" s="89" t="s">
        <v>121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96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8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>
        <f t="shared" si="3"/>
        <v>0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</row>
    <row r="53" spans="1:108" s="88" customFormat="1" ht="42.75" customHeight="1">
      <c r="A53" s="90" t="s">
        <v>137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6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8"/>
      <c r="BJ53" s="84">
        <f>BJ49</f>
        <v>600</v>
      </c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>
        <f>CA50</f>
        <v>600</v>
      </c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>
        <f t="shared" si="3"/>
        <v>600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</row>
    <row r="54" spans="1:108" s="88" customFormat="1" ht="15" customHeight="1">
      <c r="A54" s="87" t="s">
        <v>140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>
        <f t="shared" si="3"/>
        <v>0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</row>
    <row r="55" spans="1:108" s="88" customFormat="1" ht="15" customHeight="1">
      <c r="A55" s="87" t="s">
        <v>141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>
        <f t="shared" si="3"/>
        <v>0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</row>
    <row r="56" spans="1:108" s="37" customFormat="1" ht="12.75" customHeight="1">
      <c r="A56" s="94"/>
      <c r="B56" s="100" t="s">
        <v>144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80" t="s">
        <v>145</v>
      </c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4">
        <f>BJ57</f>
        <v>1094464</v>
      </c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>
        <f>CA57</f>
        <v>1094464</v>
      </c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>
        <f t="shared" si="3"/>
        <v>1094464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</row>
    <row r="57" spans="1:108" s="88" customFormat="1" ht="29.25" customHeight="1">
      <c r="A57" s="87" t="s">
        <v>136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4">
        <f>BJ58+BJ59</f>
        <v>1094464</v>
      </c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>
        <f>CA59</f>
        <v>1094464</v>
      </c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>
        <f t="shared" si="3"/>
        <v>1094464</v>
      </c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</row>
    <row r="58" spans="1:108" s="88" customFormat="1" ht="29.25" customHeight="1">
      <c r="A58" s="87" t="s">
        <v>119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96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8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>
        <f t="shared" si="3"/>
        <v>0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</row>
    <row r="59" spans="1:108" s="88" customFormat="1" ht="29.25" customHeight="1">
      <c r="A59" s="87" t="s">
        <v>120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96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8"/>
      <c r="BJ59" s="104">
        <v>1094464</v>
      </c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84">
        <v>1094464</v>
      </c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>
        <f t="shared" si="3"/>
        <v>1094464</v>
      </c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</row>
    <row r="60" spans="1:108" s="88" customFormat="1" ht="15" customHeight="1">
      <c r="A60" s="89" t="s">
        <v>121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96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8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>
        <f t="shared" si="3"/>
        <v>0</v>
      </c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</row>
    <row r="61" spans="1:108" s="88" customFormat="1" ht="42.75" customHeight="1">
      <c r="A61" s="90" t="s">
        <v>137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6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8"/>
      <c r="BJ61" s="84">
        <f>BJ57</f>
        <v>1094464</v>
      </c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>
        <f>CA59</f>
        <v>1094464</v>
      </c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>
        <f t="shared" si="3"/>
        <v>1094464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</row>
    <row r="62" spans="1:108" s="88" customFormat="1" ht="15" customHeight="1">
      <c r="A62" s="87" t="s">
        <v>140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</row>
    <row r="63" spans="1:108" s="88" customFormat="1" ht="32.25" customHeight="1">
      <c r="A63" s="87" t="s">
        <v>141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</row>
    <row r="64" spans="1:108" s="37" customFormat="1" ht="15" customHeight="1">
      <c r="A64" s="94"/>
      <c r="B64" s="100" t="s">
        <v>146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80" t="s">
        <v>147</v>
      </c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4">
        <f>BJ65</f>
        <v>16683.6</v>
      </c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>
        <f>CA65</f>
        <v>16683.6</v>
      </c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>
        <f>CA64</f>
        <v>16683.6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</row>
    <row r="65" spans="1:108" s="88" customFormat="1" ht="45.75" customHeight="1">
      <c r="A65" s="87" t="s">
        <v>148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101">
        <v>16683.6</v>
      </c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84">
        <v>16683.6</v>
      </c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>
        <f aca="true" t="shared" si="4" ref="CP65:CP71">CA65</f>
        <v>16683.6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</row>
    <row r="66" spans="1:108" s="88" customFormat="1" ht="46.5" customHeight="1">
      <c r="A66" s="90" t="s">
        <v>137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6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8"/>
      <c r="BJ66" s="84">
        <f>BJ65</f>
        <v>16683.6</v>
      </c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>
        <f>CA65</f>
        <v>16683.6</v>
      </c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>
        <f t="shared" si="4"/>
        <v>16683.6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</row>
    <row r="67" spans="1:108" s="88" customFormat="1" ht="15" customHeight="1">
      <c r="A67" s="87" t="s">
        <v>140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>
        <f t="shared" si="4"/>
        <v>0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</row>
    <row r="68" spans="1:108" s="88" customFormat="1" ht="31.5" customHeight="1">
      <c r="A68" s="87" t="s">
        <v>141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>
        <f t="shared" si="4"/>
        <v>0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</row>
    <row r="69" spans="1:108" s="37" customFormat="1" ht="15" customHeight="1">
      <c r="A69" s="94"/>
      <c r="B69" s="100" t="s">
        <v>149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80" t="s">
        <v>150</v>
      </c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4">
        <f>BJ70</f>
        <v>21000</v>
      </c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>
        <f>CA70</f>
        <v>21000</v>
      </c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>
        <f t="shared" si="4"/>
        <v>21000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</row>
    <row r="70" spans="1:108" s="88" customFormat="1" ht="39.75" customHeight="1">
      <c r="A70" s="87" t="s">
        <v>148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4">
        <f>BJ71</f>
        <v>21000</v>
      </c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>
        <f>CA71</f>
        <v>21000</v>
      </c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>
        <f t="shared" si="4"/>
        <v>21000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</row>
    <row r="71" spans="1:108" s="88" customFormat="1" ht="47.25" customHeight="1">
      <c r="A71" s="90" t="s">
        <v>137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6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8"/>
      <c r="BJ71" s="101">
        <v>21000</v>
      </c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84">
        <v>21000</v>
      </c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>
        <f t="shared" si="4"/>
        <v>21000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</row>
    <row r="72" spans="1:108" s="88" customFormat="1" ht="15" customHeight="1">
      <c r="A72" s="87" t="s">
        <v>140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</row>
    <row r="73" spans="1:108" s="88" customFormat="1" ht="28.5" customHeight="1">
      <c r="A73" s="87" t="s">
        <v>141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</row>
    <row r="74" spans="1:108" s="37" customFormat="1" ht="15" customHeight="1">
      <c r="A74" s="94"/>
      <c r="B74" s="100" t="s">
        <v>151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80" t="s">
        <v>152</v>
      </c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4">
        <f>BJ75</f>
        <v>725419</v>
      </c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>
        <f>CA75</f>
        <v>754435</v>
      </c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>
        <f>CP75</f>
        <v>784612</v>
      </c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</row>
    <row r="75" spans="1:108" s="88" customFormat="1" ht="45.75" customHeight="1">
      <c r="A75" s="87" t="s">
        <v>148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101">
        <v>725419</v>
      </c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84">
        <v>754435</v>
      </c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>
        <v>784612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</row>
    <row r="76" spans="1:108" s="88" customFormat="1" ht="45.75" customHeight="1">
      <c r="A76" s="90" t="s">
        <v>137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6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8"/>
      <c r="BJ76" s="84">
        <f>BJ75</f>
        <v>725419</v>
      </c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>
        <f>CA75</f>
        <v>754435</v>
      </c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>
        <f>CP75</f>
        <v>784612</v>
      </c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</row>
    <row r="77" spans="1:108" s="88" customFormat="1" ht="15" customHeight="1">
      <c r="A77" s="87" t="s">
        <v>140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>
        <f aca="true" t="shared" si="5" ref="CP77:CP83">CA77</f>
        <v>0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</row>
    <row r="78" spans="1:108" s="88" customFormat="1" ht="31.5" customHeight="1">
      <c r="A78" s="87" t="s">
        <v>141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>
        <f t="shared" si="5"/>
        <v>0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</row>
    <row r="79" spans="1:108" s="37" customFormat="1" ht="32.25" customHeight="1">
      <c r="A79" s="94"/>
      <c r="B79" s="100" t="s">
        <v>153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80" t="s">
        <v>154</v>
      </c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4">
        <f>BJ80+BJ82+BJ83</f>
        <v>167509.52</v>
      </c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>
        <f>SUM(CA81:CO82)</f>
        <v>167509.52</v>
      </c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>
        <f t="shared" si="5"/>
        <v>167509.52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</row>
    <row r="80" spans="1:108" s="88" customFormat="1" ht="43.5" customHeight="1">
      <c r="A80" s="87" t="s">
        <v>148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101">
        <v>162109.52</v>
      </c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84">
        <v>162109.52</v>
      </c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>
        <v>162109.52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</row>
    <row r="81" spans="1:108" s="88" customFormat="1" ht="43.5" customHeight="1">
      <c r="A81" s="90" t="s">
        <v>137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6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8"/>
      <c r="BJ81" s="84">
        <f>BJ80</f>
        <v>162109.52</v>
      </c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>
        <v>162109.52</v>
      </c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>
        <f t="shared" si="5"/>
        <v>162109.52</v>
      </c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</row>
    <row r="82" spans="1:108" s="88" customFormat="1" ht="46.5" customHeight="1">
      <c r="A82" s="92" t="s">
        <v>125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4">
        <v>5400</v>
      </c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>
        <f>BJ82</f>
        <v>5400</v>
      </c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>
        <f t="shared" si="5"/>
        <v>5400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</row>
    <row r="83" spans="1:108" s="88" customFormat="1" ht="42.75" customHeight="1">
      <c r="A83" s="92" t="s">
        <v>126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>
        <f>BJ83</f>
        <v>0</v>
      </c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>
        <f t="shared" si="5"/>
        <v>0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</row>
    <row r="84" spans="1:108" s="88" customFormat="1" ht="1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</row>
    <row r="85" spans="1:108" s="37" customFormat="1" ht="15" customHeight="1">
      <c r="A85" s="94"/>
      <c r="B85" s="100" t="s">
        <v>155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80" t="s">
        <v>156</v>
      </c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4">
        <f>BJ86+BJ88+BJ89</f>
        <v>138816.46</v>
      </c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>
        <f>SUM(CA87:CO88)</f>
        <v>138816.46</v>
      </c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>
        <f>CA85</f>
        <v>138816.46</v>
      </c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</row>
    <row r="86" spans="1:108" s="88" customFormat="1" ht="31.5" customHeight="1">
      <c r="A86" s="87" t="s">
        <v>148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101">
        <v>130337.5</v>
      </c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84">
        <v>130337.5</v>
      </c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>
        <f aca="true" t="shared" si="6" ref="CP86:CP96">CA86</f>
        <v>130337.5</v>
      </c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</row>
    <row r="87" spans="1:108" s="88" customFormat="1" ht="49.5" customHeight="1">
      <c r="A87" s="90" t="s">
        <v>137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6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8"/>
      <c r="BJ87" s="84">
        <f>BJ86</f>
        <v>130337.5</v>
      </c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>
        <v>130337.5</v>
      </c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>
        <v>130337.5</v>
      </c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</row>
    <row r="88" spans="1:108" s="88" customFormat="1" ht="45.75" customHeight="1">
      <c r="A88" s="92" t="s">
        <v>125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4">
        <v>8478.96</v>
      </c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>
        <f>BJ88</f>
        <v>8478.96</v>
      </c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>
        <f t="shared" si="6"/>
        <v>8478.96</v>
      </c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</row>
    <row r="89" spans="1:108" s="88" customFormat="1" ht="41.25" customHeight="1">
      <c r="A89" s="92" t="s">
        <v>126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>
        <f>BJ89</f>
        <v>0</v>
      </c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>
        <f t="shared" si="6"/>
        <v>0</v>
      </c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</row>
    <row r="90" spans="1:108" s="88" customFormat="1" ht="45" customHeight="1">
      <c r="A90" s="99" t="s">
        <v>131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80" t="s">
        <v>157</v>
      </c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4">
        <v>208374</v>
      </c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>
        <f>BJ90</f>
        <v>208374</v>
      </c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>
        <f t="shared" si="6"/>
        <v>208374</v>
      </c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</row>
    <row r="91" spans="1:108" s="88" customFormat="1" ht="15" customHeight="1">
      <c r="A91" s="92" t="s">
        <v>158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1">
        <v>208374</v>
      </c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>
        <f>BJ91</f>
        <v>208374</v>
      </c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4">
        <f t="shared" si="6"/>
        <v>208374</v>
      </c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</row>
    <row r="92" spans="1:108" s="88" customFormat="1" ht="15" customHeight="1">
      <c r="A92" s="94"/>
      <c r="B92" s="105" t="s">
        <v>159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83" t="s">
        <v>160</v>
      </c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106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8"/>
      <c r="CP92" s="109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03"/>
    </row>
    <row r="93" spans="1:108" s="37" customFormat="1" ht="12.75" customHeight="1">
      <c r="A93" s="94"/>
      <c r="B93" s="105" t="s">
        <v>159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80" t="s">
        <v>161</v>
      </c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4">
        <f>BJ94</f>
        <v>245969.8</v>
      </c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>
        <f>CA95</f>
        <v>245969.8</v>
      </c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>
        <f t="shared" si="6"/>
        <v>245969.8</v>
      </c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</row>
    <row r="94" spans="1:108" s="88" customFormat="1" ht="45" customHeight="1">
      <c r="A94" s="87" t="s">
        <v>148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101">
        <v>245969.8</v>
      </c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84">
        <v>245969.8</v>
      </c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>
        <f t="shared" si="6"/>
        <v>245969.8</v>
      </c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</row>
    <row r="95" spans="1:108" s="88" customFormat="1" ht="45" customHeight="1">
      <c r="A95" s="90" t="s">
        <v>137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6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8"/>
      <c r="BJ95" s="84">
        <f>BJ94</f>
        <v>245969.8</v>
      </c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>
        <f>CA94</f>
        <v>245969.8</v>
      </c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>
        <f t="shared" si="6"/>
        <v>245969.8</v>
      </c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</row>
    <row r="96" spans="1:108" s="88" customFormat="1" ht="17.25" customHeight="1">
      <c r="A96" s="87" t="s">
        <v>140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>
        <f t="shared" si="6"/>
        <v>0</v>
      </c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</row>
    <row r="97" spans="1:108" s="88" customFormat="1" ht="25.5" customHeight="1">
      <c r="A97" s="87" t="s">
        <v>141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</row>
    <row r="98" spans="1:108" s="88" customFormat="1" ht="2.2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</row>
    <row r="99" spans="1:108" s="37" customFormat="1" ht="30" customHeight="1">
      <c r="A99" s="94"/>
      <c r="B99" s="105" t="s">
        <v>162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4">
        <f>BJ100+BJ106+BJ107+BJ105</f>
        <v>1241150</v>
      </c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>
        <f>CA104+CA107</f>
        <v>1241150</v>
      </c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>
        <f>CA99</f>
        <v>1241150</v>
      </c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</row>
    <row r="100" spans="1:108" s="88" customFormat="1" ht="25.5" customHeight="1">
      <c r="A100" s="87" t="s">
        <v>136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4">
        <f>BJ104</f>
        <v>438650</v>
      </c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>
        <f>CA104</f>
        <v>438650</v>
      </c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>
        <f aca="true" t="shared" si="7" ref="CP100:CP107">CA100</f>
        <v>438650</v>
      </c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</row>
    <row r="101" spans="1:108" s="88" customFormat="1" ht="16.5" customHeight="1">
      <c r="A101" s="87" t="s">
        <v>119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96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8"/>
      <c r="BJ101" s="84">
        <f>BJ127+BJ120</f>
        <v>381030</v>
      </c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>
        <f>CA111+CA120+CA127</f>
        <v>381030</v>
      </c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>
        <f t="shared" si="7"/>
        <v>381030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</row>
    <row r="102" spans="1:108" s="88" customFormat="1" ht="21" customHeight="1">
      <c r="A102" s="87" t="s">
        <v>120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96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8"/>
      <c r="BJ102" s="84">
        <f>BJ112+BJ121</f>
        <v>57620</v>
      </c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>
        <f>CA112+CA121</f>
        <v>57620</v>
      </c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>
        <f t="shared" si="7"/>
        <v>57620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</row>
    <row r="103" spans="1:108" s="88" customFormat="1" ht="17.25" customHeight="1">
      <c r="A103" s="89" t="s">
        <v>121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96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8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>
        <f t="shared" si="7"/>
        <v>0</v>
      </c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</row>
    <row r="104" spans="1:108" s="88" customFormat="1" ht="46.5" customHeight="1">
      <c r="A104" s="90" t="s">
        <v>137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6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8"/>
      <c r="BJ104" s="84">
        <f>BJ101+BJ102</f>
        <v>438650</v>
      </c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>
        <f>CA101+CA102</f>
        <v>438650</v>
      </c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>
        <f t="shared" si="7"/>
        <v>438650</v>
      </c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</row>
    <row r="105" spans="1:108" s="88" customFormat="1" ht="15" customHeight="1">
      <c r="A105" s="87" t="s">
        <v>132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4">
        <f>BJ123</f>
        <v>0</v>
      </c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>
        <f t="shared" si="7"/>
        <v>0</v>
      </c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</row>
    <row r="106" spans="1:108" s="88" customFormat="1" ht="42" customHeight="1">
      <c r="A106" s="92" t="s">
        <v>126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4">
        <f>BJ130+BJ116+BJ124</f>
        <v>0</v>
      </c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</row>
    <row r="107" spans="1:108" s="88" customFormat="1" ht="15" customHeight="1">
      <c r="A107" s="92" t="s">
        <v>163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4">
        <f>BJ131</f>
        <v>802500</v>
      </c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>
        <f>BJ107</f>
        <v>802500</v>
      </c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>
        <f t="shared" si="7"/>
        <v>802500</v>
      </c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</row>
    <row r="108" spans="1:108" s="37" customFormat="1" ht="14.25" customHeight="1">
      <c r="A108" s="94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</row>
    <row r="109" spans="1:108" s="37" customFormat="1" ht="32.25" customHeight="1">
      <c r="A109" s="94"/>
      <c r="B109" s="100" t="s">
        <v>164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80" t="s">
        <v>165</v>
      </c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4">
        <f>BJ110+BJ116+BJ117</f>
        <v>57620</v>
      </c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>
        <f>CA110</f>
        <v>57620</v>
      </c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>
        <f aca="true" t="shared" si="8" ref="CP109:CP114">CA109</f>
        <v>57620</v>
      </c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</row>
    <row r="110" spans="1:108" s="88" customFormat="1" ht="28.5" customHeight="1">
      <c r="A110" s="87" t="s">
        <v>136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4">
        <f>BJ111+BJ112</f>
        <v>57620</v>
      </c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>
        <f>CA112</f>
        <v>57620</v>
      </c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>
        <f t="shared" si="8"/>
        <v>57620</v>
      </c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</row>
    <row r="111" spans="1:108" s="88" customFormat="1" ht="28.5" customHeight="1">
      <c r="A111" s="87" t="s">
        <v>119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96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8"/>
      <c r="BJ111" s="84">
        <v>0</v>
      </c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>
        <f>BJ111</f>
        <v>0</v>
      </c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>
        <f t="shared" si="8"/>
        <v>0</v>
      </c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</row>
    <row r="112" spans="1:108" s="88" customFormat="1" ht="28.5" customHeight="1">
      <c r="A112" s="87" t="s">
        <v>120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96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8"/>
      <c r="BJ112" s="104">
        <v>57620</v>
      </c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84">
        <v>57620</v>
      </c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>
        <f t="shared" si="8"/>
        <v>57620</v>
      </c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</row>
    <row r="113" spans="1:108" s="88" customFormat="1" ht="17.25" customHeight="1">
      <c r="A113" s="89" t="s">
        <v>121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96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8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>
        <f t="shared" si="8"/>
        <v>0</v>
      </c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</row>
    <row r="114" spans="1:108" s="88" customFormat="1" ht="47.25" customHeight="1">
      <c r="A114" s="90" t="s">
        <v>137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6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8"/>
      <c r="BJ114" s="84">
        <f>BJ110</f>
        <v>57620</v>
      </c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>
        <f>CA112</f>
        <v>57620</v>
      </c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>
        <f t="shared" si="8"/>
        <v>57620</v>
      </c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</row>
    <row r="115" spans="1:108" s="88" customFormat="1" ht="15" customHeight="1">
      <c r="A115" s="87" t="s">
        <v>140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</row>
    <row r="116" spans="1:108" s="88" customFormat="1" ht="40.5" customHeight="1">
      <c r="A116" s="92" t="s">
        <v>126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</row>
    <row r="117" spans="1:108" s="88" customFormat="1" ht="15" customHeight="1">
      <c r="A117" s="92" t="s">
        <v>166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</row>
    <row r="118" spans="1:108" s="88" customFormat="1" ht="30.75" customHeight="1">
      <c r="A118" s="92" t="s">
        <v>167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80" t="s">
        <v>168</v>
      </c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4">
        <f>BJ120+BJ121+BJ124+BJ123+BJ125</f>
        <v>2250</v>
      </c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>
        <f>CA120</f>
        <v>2250</v>
      </c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>
        <f aca="true" t="shared" si="9" ref="CP118:CP131">CA118</f>
        <v>2250</v>
      </c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</row>
    <row r="119" spans="1:108" s="88" customFormat="1" ht="29.25" customHeight="1">
      <c r="A119" s="87" t="s">
        <v>136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96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8"/>
      <c r="BJ119" s="84">
        <f>BJ121</f>
        <v>0</v>
      </c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>
        <f>BJ119</f>
        <v>0</v>
      </c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>
        <f t="shared" si="9"/>
        <v>0</v>
      </c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</row>
    <row r="120" spans="1:108" s="88" customFormat="1" ht="19.5" customHeight="1">
      <c r="A120" s="87" t="s">
        <v>119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96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8"/>
      <c r="BJ120" s="111">
        <v>2250</v>
      </c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84">
        <v>2250</v>
      </c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>
        <f t="shared" si="9"/>
        <v>2250</v>
      </c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</row>
    <row r="121" spans="1:108" s="88" customFormat="1" ht="19.5" customHeight="1">
      <c r="A121" s="87" t="s">
        <v>120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104">
        <v>0</v>
      </c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84">
        <f>BJ121</f>
        <v>0</v>
      </c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>
        <f t="shared" si="9"/>
        <v>0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</row>
    <row r="122" spans="1:108" s="88" customFormat="1" ht="45.75" customHeight="1">
      <c r="A122" s="112"/>
      <c r="B122" s="113" t="s">
        <v>137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96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8"/>
      <c r="BJ122" s="84">
        <f>BJ120+BJ121</f>
        <v>2250</v>
      </c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>
        <f>CA120</f>
        <v>2250</v>
      </c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>
        <f t="shared" si="9"/>
        <v>2250</v>
      </c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</row>
    <row r="123" spans="1:108" s="88" customFormat="1" ht="18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6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8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109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03"/>
      <c r="CP123" s="109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03"/>
    </row>
    <row r="124" spans="1:108" s="88" customFormat="1" ht="45.75" customHeight="1">
      <c r="A124" s="112"/>
      <c r="B124" s="113" t="s">
        <v>126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96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8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109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03"/>
      <c r="CP124" s="109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03"/>
    </row>
    <row r="125" spans="1:108" s="88" customFormat="1" ht="27" customHeight="1">
      <c r="A125" s="112"/>
      <c r="B125" s="92" t="s">
        <v>166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8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109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03"/>
      <c r="CP125" s="109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03"/>
    </row>
    <row r="126" spans="1:108" s="37" customFormat="1" ht="30" customHeight="1">
      <c r="A126" s="94"/>
      <c r="B126" s="100" t="s">
        <v>167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80" t="s">
        <v>169</v>
      </c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4">
        <f>BJ127+BJ131+BJ130</f>
        <v>1181280</v>
      </c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>
        <f>CA128+CA131</f>
        <v>1181280</v>
      </c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>
        <f t="shared" si="9"/>
        <v>1181280</v>
      </c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</row>
    <row r="127" spans="1:108" s="88" customFormat="1" ht="42" customHeight="1">
      <c r="A127" s="87" t="s">
        <v>148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101">
        <v>378780</v>
      </c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84">
        <v>378780</v>
      </c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>
        <f t="shared" si="9"/>
        <v>378780</v>
      </c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</row>
    <row r="128" spans="1:108" s="88" customFormat="1" ht="42" customHeight="1">
      <c r="A128" s="92" t="s">
        <v>137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6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8"/>
      <c r="BJ128" s="109">
        <f>BJ127</f>
        <v>378780</v>
      </c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3"/>
      <c r="CA128" s="84">
        <f>CA127</f>
        <v>378780</v>
      </c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>
        <f t="shared" si="9"/>
        <v>378780</v>
      </c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</row>
    <row r="129" spans="1:108" s="88" customFormat="1" ht="15" customHeight="1">
      <c r="A129" s="87" t="s">
        <v>140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>
        <f t="shared" si="9"/>
        <v>0</v>
      </c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</row>
    <row r="130" spans="1:108" s="88" customFormat="1" ht="41.25" customHeight="1">
      <c r="A130" s="92" t="s">
        <v>126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>
        <f>BJ130</f>
        <v>0</v>
      </c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>
        <f t="shared" si="9"/>
        <v>0</v>
      </c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</row>
    <row r="131" spans="1:108" s="88" customFormat="1" ht="15" customHeight="1">
      <c r="A131" s="92" t="s">
        <v>163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4">
        <v>802500</v>
      </c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>
        <f>BJ131</f>
        <v>802500</v>
      </c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>
        <f t="shared" si="9"/>
        <v>802500</v>
      </c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</row>
    <row r="132" spans="1:108" s="37" customFormat="1" ht="31.5" customHeight="1">
      <c r="A132" s="114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</row>
    <row r="133" ht="12" customHeight="1"/>
    <row r="134" spans="1:57" ht="14.25" customHeight="1">
      <c r="A134" s="37" t="s">
        <v>170</v>
      </c>
      <c r="B134" s="37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X134" s="9"/>
      <c r="AY134" s="9"/>
      <c r="AZ134" s="9"/>
      <c r="BA134" s="9"/>
      <c r="BB134" s="9"/>
      <c r="BC134" s="9"/>
      <c r="BD134" s="9"/>
      <c r="BE134" s="9"/>
    </row>
    <row r="135" spans="1:108" ht="14.25" customHeight="1">
      <c r="A135" s="37" t="s">
        <v>171</v>
      </c>
      <c r="B135" s="37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CA135" s="118" t="s">
        <v>172</v>
      </c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</row>
    <row r="136" spans="1:108" s="2" customFormat="1" ht="12.75">
      <c r="A136" s="119"/>
      <c r="B136" s="119"/>
      <c r="BE136" s="120" t="s">
        <v>173</v>
      </c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CA136" s="120" t="s">
        <v>174</v>
      </c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</row>
    <row r="137" spans="1:108" ht="14.25" customHeight="1">
      <c r="A137" s="37"/>
      <c r="B137" s="3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</row>
    <row r="138" spans="1:108" ht="14.25" customHeight="1">
      <c r="A138" s="37"/>
      <c r="B138" s="3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</row>
    <row r="139" spans="1:108" ht="14.25" customHeight="1">
      <c r="A139" s="37" t="s">
        <v>175</v>
      </c>
      <c r="B139" s="37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CA139" s="118" t="s">
        <v>176</v>
      </c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</row>
    <row r="140" spans="1:108" s="2" customFormat="1" ht="15.75" customHeight="1">
      <c r="A140" s="119"/>
      <c r="B140" s="119"/>
      <c r="BE140" s="120" t="s">
        <v>173</v>
      </c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CA140" s="120" t="s">
        <v>174</v>
      </c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</row>
    <row r="141" spans="1:108" s="3" customFormat="1" ht="14.25" customHeight="1">
      <c r="A141" s="121" t="s">
        <v>177</v>
      </c>
      <c r="B141" s="121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CA141" s="122" t="s">
        <v>178</v>
      </c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</row>
    <row r="142" spans="1:108" s="2" customFormat="1" ht="13.5" customHeight="1">
      <c r="A142" s="119"/>
      <c r="B142" s="119"/>
      <c r="BE142" s="120" t="s">
        <v>173</v>
      </c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CA142" s="120" t="s">
        <v>174</v>
      </c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</row>
    <row r="143" spans="1:35" s="3" customFormat="1" ht="12" customHeight="1">
      <c r="A143" s="121" t="s">
        <v>179</v>
      </c>
      <c r="B143" s="121"/>
      <c r="G143" s="123" t="s">
        <v>180</v>
      </c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</row>
    <row r="144" s="3" customFormat="1" ht="15" customHeight="1"/>
    <row r="145" spans="2:36" s="3" customFormat="1" ht="12" customHeight="1">
      <c r="B145" s="124" t="s">
        <v>17</v>
      </c>
      <c r="C145" s="125" t="s">
        <v>181</v>
      </c>
      <c r="D145" s="125"/>
      <c r="E145" s="125"/>
      <c r="F145" s="125"/>
      <c r="G145" s="3" t="s">
        <v>17</v>
      </c>
      <c r="J145" s="125" t="s">
        <v>182</v>
      </c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6">
        <v>20</v>
      </c>
      <c r="AC145" s="126"/>
      <c r="AD145" s="126"/>
      <c r="AE145" s="126"/>
      <c r="AF145" s="127" t="s">
        <v>183</v>
      </c>
      <c r="AG145" s="127"/>
      <c r="AH145" s="127"/>
      <c r="AI145" s="127"/>
      <c r="AJ145" s="3" t="s">
        <v>19</v>
      </c>
    </row>
    <row r="146" s="3" customFormat="1" ht="3" customHeight="1"/>
  </sheetData>
  <sheetProtection selectLockedCells="1" selectUnlockedCells="1"/>
  <mergeCells count="603">
    <mergeCell ref="A2:DD2"/>
    <mergeCell ref="A5:AS6"/>
    <mergeCell ref="AT5:BI6"/>
    <mergeCell ref="BJ5:BZ6"/>
    <mergeCell ref="CA6:CO6"/>
    <mergeCell ref="CP6:DD6"/>
    <mergeCell ref="A7:AS7"/>
    <mergeCell ref="AT7:BI7"/>
    <mergeCell ref="BJ7:BZ7"/>
    <mergeCell ref="CA7:CO7"/>
    <mergeCell ref="CP7:DD7"/>
    <mergeCell ref="A8:AS8"/>
    <mergeCell ref="AT8:BI8"/>
    <mergeCell ref="BJ8:BZ8"/>
    <mergeCell ref="CA8:CO8"/>
    <mergeCell ref="CP8:DD8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A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B29:AS29"/>
    <mergeCell ref="AT29:BI29"/>
    <mergeCell ref="BJ29:BZ29"/>
    <mergeCell ref="CA29:CO29"/>
    <mergeCell ref="CP29:DD29"/>
    <mergeCell ref="A30:AS30"/>
    <mergeCell ref="AT30:BI30"/>
    <mergeCell ref="BJ30:BZ30"/>
    <mergeCell ref="CA30:CO30"/>
    <mergeCell ref="CP30:DD30"/>
    <mergeCell ref="A31:AS31"/>
    <mergeCell ref="BJ31:BZ31"/>
    <mergeCell ref="CA31:CO31"/>
    <mergeCell ref="CP31:DD31"/>
    <mergeCell ref="A32:AS32"/>
    <mergeCell ref="BJ32:BZ32"/>
    <mergeCell ref="CA32:CO32"/>
    <mergeCell ref="CP32:DD32"/>
    <mergeCell ref="A33:AS33"/>
    <mergeCell ref="BJ33:BZ33"/>
    <mergeCell ref="CA33:CO33"/>
    <mergeCell ref="CP33:DD33"/>
    <mergeCell ref="A34:AS34"/>
    <mergeCell ref="BJ34:BZ34"/>
    <mergeCell ref="CA34:CO34"/>
    <mergeCell ref="CP34:DD34"/>
    <mergeCell ref="A35:AS35"/>
    <mergeCell ref="AT35:BI35"/>
    <mergeCell ref="BJ35:BZ35"/>
    <mergeCell ref="CA35:CO35"/>
    <mergeCell ref="CP35:DD35"/>
    <mergeCell ref="A36:AS36"/>
    <mergeCell ref="AT36:BI36"/>
    <mergeCell ref="BJ36:BZ36"/>
    <mergeCell ref="CA36:CO36"/>
    <mergeCell ref="CP36:DD36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A39:AS39"/>
    <mergeCell ref="AT39:BI39"/>
    <mergeCell ref="BJ39:BZ39"/>
    <mergeCell ref="CA39:CO39"/>
    <mergeCell ref="CP39:DD39"/>
    <mergeCell ref="B40:AS40"/>
    <mergeCell ref="AT40:BI40"/>
    <mergeCell ref="BJ40:BZ40"/>
    <mergeCell ref="CA40:CO40"/>
    <mergeCell ref="CP40:DD40"/>
    <mergeCell ref="A41:AS41"/>
    <mergeCell ref="AT41:BI41"/>
    <mergeCell ref="BJ41:BZ41"/>
    <mergeCell ref="CA41:CO41"/>
    <mergeCell ref="CP41:DD41"/>
    <mergeCell ref="A42:AS42"/>
    <mergeCell ref="BJ42:BZ42"/>
    <mergeCell ref="CA42:CO42"/>
    <mergeCell ref="CP42:DD42"/>
    <mergeCell ref="A43:AS43"/>
    <mergeCell ref="BJ43:BY43"/>
    <mergeCell ref="CA43:CO43"/>
    <mergeCell ref="CP43:DD43"/>
    <mergeCell ref="A44:AS44"/>
    <mergeCell ref="BJ44:BZ44"/>
    <mergeCell ref="CA44:CO44"/>
    <mergeCell ref="CP44:DD44"/>
    <mergeCell ref="A45:AS45"/>
    <mergeCell ref="BJ45:BZ45"/>
    <mergeCell ref="CA45:CO45"/>
    <mergeCell ref="CP45:DD45"/>
    <mergeCell ref="A46:AS46"/>
    <mergeCell ref="AT46:BI46"/>
    <mergeCell ref="BJ46:BZ46"/>
    <mergeCell ref="CA46:CO46"/>
    <mergeCell ref="CP46:DD46"/>
    <mergeCell ref="A47:AS47"/>
    <mergeCell ref="AT47:BI47"/>
    <mergeCell ref="BJ47:BZ47"/>
    <mergeCell ref="CA47:CO47"/>
    <mergeCell ref="CP47:DD47"/>
    <mergeCell ref="B48:AS48"/>
    <mergeCell ref="AT48:BI48"/>
    <mergeCell ref="BJ48:BZ48"/>
    <mergeCell ref="CA48:CO48"/>
    <mergeCell ref="CP48:DD48"/>
    <mergeCell ref="A49:AS49"/>
    <mergeCell ref="AT49:BI49"/>
    <mergeCell ref="BJ49:BZ49"/>
    <mergeCell ref="CA49:CO49"/>
    <mergeCell ref="CP49:DD49"/>
    <mergeCell ref="A50:AS50"/>
    <mergeCell ref="BJ50:BZ50"/>
    <mergeCell ref="CA50:CO50"/>
    <mergeCell ref="CP50:DD50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53:AS53"/>
    <mergeCell ref="BJ53:BZ53"/>
    <mergeCell ref="CA53:CO53"/>
    <mergeCell ref="CP53:DD53"/>
    <mergeCell ref="A54:AS54"/>
    <mergeCell ref="AT54:BI54"/>
    <mergeCell ref="BJ54:BZ54"/>
    <mergeCell ref="CA54:CO54"/>
    <mergeCell ref="CP54:DD54"/>
    <mergeCell ref="A55:AS55"/>
    <mergeCell ref="AT55:BI55"/>
    <mergeCell ref="BJ55:BZ55"/>
    <mergeCell ref="CA55:CO55"/>
    <mergeCell ref="CP55:DD55"/>
    <mergeCell ref="B56:AS56"/>
    <mergeCell ref="AT56:BI56"/>
    <mergeCell ref="BJ56:BZ56"/>
    <mergeCell ref="CA56:CO56"/>
    <mergeCell ref="CP56:DD56"/>
    <mergeCell ref="A57:AS57"/>
    <mergeCell ref="AT57:BI57"/>
    <mergeCell ref="BJ57:BZ57"/>
    <mergeCell ref="CA57:CO57"/>
    <mergeCell ref="CP57:DD57"/>
    <mergeCell ref="A58:AS58"/>
    <mergeCell ref="BJ58:BZ58"/>
    <mergeCell ref="CA58:CO58"/>
    <mergeCell ref="CP58:DD58"/>
    <mergeCell ref="A59:AS59"/>
    <mergeCell ref="BJ59:BZ59"/>
    <mergeCell ref="CA59:CO59"/>
    <mergeCell ref="CP59:DD59"/>
    <mergeCell ref="A60:AS60"/>
    <mergeCell ref="BJ60:BZ60"/>
    <mergeCell ref="CA60:CO60"/>
    <mergeCell ref="CP60:DD60"/>
    <mergeCell ref="A61:AS61"/>
    <mergeCell ref="BJ61:BZ61"/>
    <mergeCell ref="CA61:CO61"/>
    <mergeCell ref="CP61:DD61"/>
    <mergeCell ref="A62:AS62"/>
    <mergeCell ref="AT62:BI62"/>
    <mergeCell ref="BJ62:BZ62"/>
    <mergeCell ref="CA62:CO62"/>
    <mergeCell ref="CP62:DD62"/>
    <mergeCell ref="A63:AS63"/>
    <mergeCell ref="AT63:BI63"/>
    <mergeCell ref="BJ63:BZ63"/>
    <mergeCell ref="CA63:CO63"/>
    <mergeCell ref="CP63:DD63"/>
    <mergeCell ref="B64:AS64"/>
    <mergeCell ref="AT64:BI64"/>
    <mergeCell ref="BJ64:BZ64"/>
    <mergeCell ref="CA64:CO64"/>
    <mergeCell ref="CP64:DD64"/>
    <mergeCell ref="A65:AS65"/>
    <mergeCell ref="AT65:BI65"/>
    <mergeCell ref="BJ65:BZ65"/>
    <mergeCell ref="CA65:CO65"/>
    <mergeCell ref="CP65:DD65"/>
    <mergeCell ref="A66:AS66"/>
    <mergeCell ref="BJ66:BZ66"/>
    <mergeCell ref="CA66:CO66"/>
    <mergeCell ref="CP66:DD66"/>
    <mergeCell ref="A67:AS67"/>
    <mergeCell ref="AT67:BI67"/>
    <mergeCell ref="BJ67:BZ67"/>
    <mergeCell ref="CA67:CO67"/>
    <mergeCell ref="CP67:DD67"/>
    <mergeCell ref="A68:AS68"/>
    <mergeCell ref="AT68:BI68"/>
    <mergeCell ref="BJ68:BZ68"/>
    <mergeCell ref="CA68:CO68"/>
    <mergeCell ref="CP68:DD68"/>
    <mergeCell ref="B69:AS69"/>
    <mergeCell ref="AT69:BI69"/>
    <mergeCell ref="BJ69:BZ69"/>
    <mergeCell ref="CA69:CO69"/>
    <mergeCell ref="CP69:DD69"/>
    <mergeCell ref="A70:AS70"/>
    <mergeCell ref="AT70:BI70"/>
    <mergeCell ref="BJ70:BZ70"/>
    <mergeCell ref="CA70:CO70"/>
    <mergeCell ref="CP70:DD70"/>
    <mergeCell ref="A71:AS71"/>
    <mergeCell ref="BJ71:BZ71"/>
    <mergeCell ref="CA71:CO71"/>
    <mergeCell ref="CP71:DD71"/>
    <mergeCell ref="A72:AS72"/>
    <mergeCell ref="AT72:BI72"/>
    <mergeCell ref="BJ72:BZ72"/>
    <mergeCell ref="CA72:CO72"/>
    <mergeCell ref="CP72:DD72"/>
    <mergeCell ref="A73:AS73"/>
    <mergeCell ref="AT73:BI73"/>
    <mergeCell ref="BJ73:BZ73"/>
    <mergeCell ref="CA73:CO73"/>
    <mergeCell ref="CP73:DD73"/>
    <mergeCell ref="B74:AS74"/>
    <mergeCell ref="AT74:BI74"/>
    <mergeCell ref="BJ74:BZ74"/>
    <mergeCell ref="CA74:CO74"/>
    <mergeCell ref="CP74:DD74"/>
    <mergeCell ref="A75:AS75"/>
    <mergeCell ref="AT75:BI75"/>
    <mergeCell ref="BJ75:BZ75"/>
    <mergeCell ref="CA75:CO75"/>
    <mergeCell ref="CP75:DD75"/>
    <mergeCell ref="A76:AS76"/>
    <mergeCell ref="BJ76:BZ76"/>
    <mergeCell ref="CA76:CO76"/>
    <mergeCell ref="CP76:DD76"/>
    <mergeCell ref="A77:AS77"/>
    <mergeCell ref="AT77:BI77"/>
    <mergeCell ref="BJ77:BZ77"/>
    <mergeCell ref="CA77:CO77"/>
    <mergeCell ref="CP77:DD77"/>
    <mergeCell ref="A78:AS78"/>
    <mergeCell ref="AT78:BI78"/>
    <mergeCell ref="BJ78:BZ78"/>
    <mergeCell ref="CA78:CO78"/>
    <mergeCell ref="CP78:DD78"/>
    <mergeCell ref="B79:AS79"/>
    <mergeCell ref="AT79:BI79"/>
    <mergeCell ref="BJ79:BZ79"/>
    <mergeCell ref="CA79:CO79"/>
    <mergeCell ref="CP79:DD79"/>
    <mergeCell ref="A80:AS80"/>
    <mergeCell ref="AT80:BI80"/>
    <mergeCell ref="BJ80:BZ80"/>
    <mergeCell ref="CA80:CO80"/>
    <mergeCell ref="CP80:DD80"/>
    <mergeCell ref="A81:AS81"/>
    <mergeCell ref="BJ81:BZ81"/>
    <mergeCell ref="CA81:CO81"/>
    <mergeCell ref="CP81:DD81"/>
    <mergeCell ref="A82:AS82"/>
    <mergeCell ref="AT82:BI82"/>
    <mergeCell ref="BJ82:BZ82"/>
    <mergeCell ref="CA82:CO82"/>
    <mergeCell ref="CP82:DD82"/>
    <mergeCell ref="A83:AS83"/>
    <mergeCell ref="AT83:BI83"/>
    <mergeCell ref="BJ83:BZ83"/>
    <mergeCell ref="CA83:CO83"/>
    <mergeCell ref="CP83:DD83"/>
    <mergeCell ref="A84:AS84"/>
    <mergeCell ref="AT84:BI84"/>
    <mergeCell ref="BJ84:BZ84"/>
    <mergeCell ref="CA84:CO84"/>
    <mergeCell ref="CP84:DD84"/>
    <mergeCell ref="B85:AS85"/>
    <mergeCell ref="AT85:BI85"/>
    <mergeCell ref="BJ85:BZ85"/>
    <mergeCell ref="CA85:CO85"/>
    <mergeCell ref="CP85:DD85"/>
    <mergeCell ref="A86:AS86"/>
    <mergeCell ref="AT86:BI86"/>
    <mergeCell ref="BJ86:BZ86"/>
    <mergeCell ref="CA86:CO86"/>
    <mergeCell ref="CP86:DD86"/>
    <mergeCell ref="A87:AS87"/>
    <mergeCell ref="BJ87:BZ87"/>
    <mergeCell ref="CA87:CO87"/>
    <mergeCell ref="CP87:DD87"/>
    <mergeCell ref="A88:AS88"/>
    <mergeCell ref="AT88:BI88"/>
    <mergeCell ref="BJ88:BZ88"/>
    <mergeCell ref="CA88:CO88"/>
    <mergeCell ref="CP88:DD88"/>
    <mergeCell ref="A89:AS89"/>
    <mergeCell ref="AT89:BI89"/>
    <mergeCell ref="BJ89:BZ89"/>
    <mergeCell ref="CA89:CO89"/>
    <mergeCell ref="CP89:DD89"/>
    <mergeCell ref="A90:AS90"/>
    <mergeCell ref="AT90:BI90"/>
    <mergeCell ref="BJ90:BZ90"/>
    <mergeCell ref="CA90:CO90"/>
    <mergeCell ref="CP90:DD90"/>
    <mergeCell ref="A91:AS91"/>
    <mergeCell ref="AT91:BI91"/>
    <mergeCell ref="BJ91:BZ91"/>
    <mergeCell ref="CA91:CO91"/>
    <mergeCell ref="CP91:DD91"/>
    <mergeCell ref="B92:AS92"/>
    <mergeCell ref="AT92:BI92"/>
    <mergeCell ref="BJ92:BZ92"/>
    <mergeCell ref="B93:AS93"/>
    <mergeCell ref="AT93:BI93"/>
    <mergeCell ref="BJ93:BZ93"/>
    <mergeCell ref="CA93:CO93"/>
    <mergeCell ref="CP93:DD93"/>
    <mergeCell ref="A94:AS94"/>
    <mergeCell ref="AT94:BI94"/>
    <mergeCell ref="BJ94:BZ94"/>
    <mergeCell ref="CA94:CO94"/>
    <mergeCell ref="CP94:DD94"/>
    <mergeCell ref="A95:AS95"/>
    <mergeCell ref="BJ95:BZ95"/>
    <mergeCell ref="CA95:CO95"/>
    <mergeCell ref="CP95:DD95"/>
    <mergeCell ref="A96:AS96"/>
    <mergeCell ref="AT96:BI96"/>
    <mergeCell ref="BJ96:BZ96"/>
    <mergeCell ref="CA96:CO96"/>
    <mergeCell ref="CP96:DD96"/>
    <mergeCell ref="A97:AS97"/>
    <mergeCell ref="AT97:BI97"/>
    <mergeCell ref="BJ97:BZ97"/>
    <mergeCell ref="CA97:CO97"/>
    <mergeCell ref="CP97:DD97"/>
    <mergeCell ref="A98:AS98"/>
    <mergeCell ref="AT98:BI98"/>
    <mergeCell ref="BJ98:BZ98"/>
    <mergeCell ref="CA98:CO98"/>
    <mergeCell ref="CP98:DD98"/>
    <mergeCell ref="B99:AS99"/>
    <mergeCell ref="AT99:BI99"/>
    <mergeCell ref="BJ99:BZ99"/>
    <mergeCell ref="CA99:CO99"/>
    <mergeCell ref="CP99:DD99"/>
    <mergeCell ref="A100:AS100"/>
    <mergeCell ref="AT100:BI100"/>
    <mergeCell ref="BJ100:BZ100"/>
    <mergeCell ref="CA100:CO100"/>
    <mergeCell ref="CP100:DD100"/>
    <mergeCell ref="A101:AS101"/>
    <mergeCell ref="BJ101:BZ101"/>
    <mergeCell ref="CA101:CO101"/>
    <mergeCell ref="CP101:DD101"/>
    <mergeCell ref="A102:AS102"/>
    <mergeCell ref="BJ102:BZ102"/>
    <mergeCell ref="CA102:CO102"/>
    <mergeCell ref="CP102:DD102"/>
    <mergeCell ref="A103:AS103"/>
    <mergeCell ref="BJ103:BZ103"/>
    <mergeCell ref="CA103:CO103"/>
    <mergeCell ref="CP103:DD103"/>
    <mergeCell ref="A104:AS104"/>
    <mergeCell ref="BJ104:BZ104"/>
    <mergeCell ref="CA104:CO104"/>
    <mergeCell ref="CP104:DD104"/>
    <mergeCell ref="A105:AS105"/>
    <mergeCell ref="AT105:BI105"/>
    <mergeCell ref="BJ105:BZ105"/>
    <mergeCell ref="CA105:CO105"/>
    <mergeCell ref="CP105:DD105"/>
    <mergeCell ref="A106:AS106"/>
    <mergeCell ref="AT106:BI106"/>
    <mergeCell ref="BJ106:BZ106"/>
    <mergeCell ref="CA106:CO106"/>
    <mergeCell ref="CP106:DD106"/>
    <mergeCell ref="A107:AS107"/>
    <mergeCell ref="AT107:BI107"/>
    <mergeCell ref="BJ107:BZ107"/>
    <mergeCell ref="CA107:CO107"/>
    <mergeCell ref="CP107:DD107"/>
    <mergeCell ref="B108:AS108"/>
    <mergeCell ref="AT108:BI108"/>
    <mergeCell ref="BJ108:BZ108"/>
    <mergeCell ref="CA108:CO108"/>
    <mergeCell ref="CP108:DD108"/>
    <mergeCell ref="B109:AS109"/>
    <mergeCell ref="AT109:BI109"/>
    <mergeCell ref="BJ109:BZ109"/>
    <mergeCell ref="CA109:CO109"/>
    <mergeCell ref="CP109:DD109"/>
    <mergeCell ref="A110:AS110"/>
    <mergeCell ref="AT110:BI110"/>
    <mergeCell ref="BJ110:BZ110"/>
    <mergeCell ref="CA110:CO110"/>
    <mergeCell ref="CP110:DD110"/>
    <mergeCell ref="A111:AS111"/>
    <mergeCell ref="BJ111:BZ111"/>
    <mergeCell ref="CA111:CO111"/>
    <mergeCell ref="CP111:DD111"/>
    <mergeCell ref="A112:AS112"/>
    <mergeCell ref="BJ112:BZ112"/>
    <mergeCell ref="CA112:CO112"/>
    <mergeCell ref="CP112:DD112"/>
    <mergeCell ref="A113:AS113"/>
    <mergeCell ref="BJ113:BZ113"/>
    <mergeCell ref="CA113:CO113"/>
    <mergeCell ref="CP113:DD113"/>
    <mergeCell ref="A114:AS114"/>
    <mergeCell ref="BJ114:BZ114"/>
    <mergeCell ref="CA114:CO114"/>
    <mergeCell ref="CP114:DD114"/>
    <mergeCell ref="A115:AS115"/>
    <mergeCell ref="AT115:BI115"/>
    <mergeCell ref="BJ115:BZ115"/>
    <mergeCell ref="CA115:CO115"/>
    <mergeCell ref="CP115:DD115"/>
    <mergeCell ref="A116:AS116"/>
    <mergeCell ref="AT116:BI116"/>
    <mergeCell ref="BJ116:BZ116"/>
    <mergeCell ref="CA116:CO116"/>
    <mergeCell ref="CP116:DD116"/>
    <mergeCell ref="A117:AS117"/>
    <mergeCell ref="AT117:BI117"/>
    <mergeCell ref="BJ117:BZ117"/>
    <mergeCell ref="CA117:CO117"/>
    <mergeCell ref="CP117:DD117"/>
    <mergeCell ref="A118:AS118"/>
    <mergeCell ref="AT118:BI118"/>
    <mergeCell ref="BJ118:BZ118"/>
    <mergeCell ref="CA118:CO118"/>
    <mergeCell ref="CP118:DD118"/>
    <mergeCell ref="A119:AS119"/>
    <mergeCell ref="BJ119:BZ119"/>
    <mergeCell ref="CA119:CO119"/>
    <mergeCell ref="CP119:DD119"/>
    <mergeCell ref="A120:AS120"/>
    <mergeCell ref="BJ120:BZ120"/>
    <mergeCell ref="CA120:CO120"/>
    <mergeCell ref="CP120:DD120"/>
    <mergeCell ref="A121:AS121"/>
    <mergeCell ref="AT121:BI121"/>
    <mergeCell ref="BJ121:BZ121"/>
    <mergeCell ref="CA121:CO121"/>
    <mergeCell ref="CP121:DD121"/>
    <mergeCell ref="B122:AS122"/>
    <mergeCell ref="BJ122:BZ122"/>
    <mergeCell ref="CA122:CO122"/>
    <mergeCell ref="CP122:DD122"/>
    <mergeCell ref="A123:AS123"/>
    <mergeCell ref="BJ123:BZ123"/>
    <mergeCell ref="B124:AS124"/>
    <mergeCell ref="BJ124:BZ124"/>
    <mergeCell ref="B125:AT125"/>
    <mergeCell ref="BJ125:BZ125"/>
    <mergeCell ref="B126:AS126"/>
    <mergeCell ref="AT126:BI126"/>
    <mergeCell ref="BJ126:BZ126"/>
    <mergeCell ref="CA126:CO126"/>
    <mergeCell ref="CP126:DD126"/>
    <mergeCell ref="A127:AS127"/>
    <mergeCell ref="AT127:BI127"/>
    <mergeCell ref="BJ127:BZ127"/>
    <mergeCell ref="CA127:CO127"/>
    <mergeCell ref="CP127:DD127"/>
    <mergeCell ref="A128:AS128"/>
    <mergeCell ref="BJ128:BY128"/>
    <mergeCell ref="CA128:CO128"/>
    <mergeCell ref="CP128:DD128"/>
    <mergeCell ref="A129:AS129"/>
    <mergeCell ref="AT129:BI129"/>
    <mergeCell ref="BJ129:BZ129"/>
    <mergeCell ref="CA129:CO129"/>
    <mergeCell ref="CP129:DD129"/>
    <mergeCell ref="A130:AS130"/>
    <mergeCell ref="AT130:BI130"/>
    <mergeCell ref="BJ130:BZ130"/>
    <mergeCell ref="CA130:CO130"/>
    <mergeCell ref="CP130:DD130"/>
    <mergeCell ref="A131:AS131"/>
    <mergeCell ref="AT131:BI131"/>
    <mergeCell ref="BJ131:BZ131"/>
    <mergeCell ref="CA131:CO131"/>
    <mergeCell ref="CP131:DD131"/>
    <mergeCell ref="BE135:BX135"/>
    <mergeCell ref="CA135:DD135"/>
    <mergeCell ref="BE136:BX136"/>
    <mergeCell ref="CA136:DD136"/>
    <mergeCell ref="BE139:BX139"/>
    <mergeCell ref="CA139:DD139"/>
    <mergeCell ref="BE140:BX140"/>
    <mergeCell ref="CA140:DD140"/>
    <mergeCell ref="BE141:BX141"/>
    <mergeCell ref="CA141:DD141"/>
    <mergeCell ref="BE142:BX142"/>
    <mergeCell ref="CA142:DD142"/>
    <mergeCell ref="G143:AI143"/>
    <mergeCell ref="C145:F145"/>
    <mergeCell ref="J145:AA145"/>
    <mergeCell ref="AB145:AE145"/>
    <mergeCell ref="AF145:AI145"/>
  </mergeCells>
  <printOptions/>
  <pageMargins left="0.7875" right="0.31527777777777777" top="0.5902777777777778" bottom="0.39375" header="0.5118055555555555" footer="0.5118055555555555"/>
  <pageSetup horizontalDpi="300" verticalDpi="300" orientation="portrait" paperSize="9" scale="47"/>
  <rowBreaks count="2" manualBreakCount="2">
    <brk id="47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2017-12-25T07:00:19Z</cp:lastPrinted>
  <dcterms:created xsi:type="dcterms:W3CDTF">2010-11-26T07:12:57Z</dcterms:created>
  <dcterms:modified xsi:type="dcterms:W3CDTF">2018-01-15T15:28:37Z</dcterms:modified>
  <cp:category/>
  <cp:version/>
  <cp:contentType/>
  <cp:contentStatus/>
</cp:coreProperties>
</file>